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340" windowHeight="6225" activeTab="2"/>
  </bookViews>
  <sheets>
    <sheet name="Entradas y Salidas" sheetId="1" r:id="rId1"/>
    <sheet name="2011" sheetId="2" r:id="rId2"/>
    <sheet name="2015" sheetId="3" r:id="rId3"/>
    <sheet name="Ponderación" sheetId="4" r:id="rId4"/>
  </sheets>
  <definedNames/>
  <calcPr fullCalcOnLoad="1"/>
</workbook>
</file>

<file path=xl/sharedStrings.xml><?xml version="1.0" encoding="utf-8"?>
<sst xmlns="http://schemas.openxmlformats.org/spreadsheetml/2006/main" count="428" uniqueCount="235">
  <si>
    <t>BKT: Bankinter</t>
  </si>
  <si>
    <t>MAP: Corp. Mapfre</t>
  </si>
  <si>
    <t>ELE: Endesa</t>
  </si>
  <si>
    <t>IBE: Iberdrola</t>
  </si>
  <si>
    <t>31 de diciembre de 1991</t>
  </si>
  <si>
    <t>Ajuste Capitalización (Free-Float)</t>
  </si>
  <si>
    <t>AGR: Agroman (ene-93)</t>
  </si>
  <si>
    <t>ALB: Corp. Financ. Alba (ene-03)</t>
  </si>
  <si>
    <t>ASL: Asland (ene-94)</t>
  </si>
  <si>
    <t>CEP: Cepsa (jul-93)</t>
  </si>
  <si>
    <t>CRI: Cristalería Española (ene-92)</t>
  </si>
  <si>
    <t>ECR: ERCROS (ene-92)</t>
  </si>
  <si>
    <t>FEC: Fecsa (jun-98)</t>
  </si>
  <si>
    <t>HHU: Huarte (ene-95)</t>
  </si>
  <si>
    <t>SEV: Sevillana (ene-99)</t>
  </si>
  <si>
    <t>URA:Uralita (ene-00)</t>
  </si>
  <si>
    <t>URB: Urbis (ene-93)</t>
  </si>
  <si>
    <t>VDR: Portland Valderrivas (jul-95)</t>
  </si>
  <si>
    <t>VIS: Viscofan (ene-00)</t>
  </si>
  <si>
    <t>ANA: Acciona (ene-99)</t>
  </si>
  <si>
    <t>SYV: Sacyr Vallehermoso (ene-03)</t>
  </si>
  <si>
    <t>ACX: Acerinox (ene-92)</t>
  </si>
  <si>
    <t>GAM: Gamesa (abr-01)</t>
  </si>
  <si>
    <t>IDR: Indra Sistemas (jul-99)</t>
  </si>
  <si>
    <t>BBV: B. Bilbao Vizcaya (ene-00)</t>
  </si>
  <si>
    <t>FOC: Focsa (ene-92)</t>
  </si>
  <si>
    <t>SAN: B. Santander (abr-99)</t>
  </si>
  <si>
    <t>CTG: Catalana de gas (may-01)</t>
  </si>
  <si>
    <t>ACE: Autopistas (jul-03)</t>
  </si>
  <si>
    <t>BTO:Banesto (abr-98)</t>
  </si>
  <si>
    <t>ACS Cons. Y Serv. (Abr-98)</t>
  </si>
  <si>
    <t>POP:  Banco Popular</t>
  </si>
  <si>
    <t>REP: Repsol</t>
  </si>
  <si>
    <t>TEF:Telefónica</t>
  </si>
  <si>
    <t>DRC: Dragados</t>
  </si>
  <si>
    <t>ABE: Abertis</t>
  </si>
  <si>
    <t>GAS: Gas Natural</t>
  </si>
  <si>
    <t>FCC: Fomento de Cons. Y. C.</t>
  </si>
  <si>
    <t>BBVA: B. Bilbao Vizcaya Argentaria</t>
  </si>
  <si>
    <t>IND: Inditex (jul-01)</t>
  </si>
  <si>
    <t>FER: Grupo Ferrovial (jul-99)</t>
  </si>
  <si>
    <t>CUB: Cubiertas y M.Z.O.V. (jun-97)</t>
  </si>
  <si>
    <t>Total</t>
  </si>
  <si>
    <t>IBEX</t>
  </si>
  <si>
    <t>TL5: Telecinco (ene-2005)</t>
  </si>
  <si>
    <t>REE: Red Eléctrica (jul-05)</t>
  </si>
  <si>
    <t xml:space="preserve">VAL: Vallehermoso </t>
  </si>
  <si>
    <t>Revisión</t>
  </si>
  <si>
    <t>Nº</t>
  </si>
  <si>
    <t>fecha</t>
  </si>
  <si>
    <t>Inclusiones</t>
  </si>
  <si>
    <t>Exclusiones</t>
  </si>
  <si>
    <t>AGR</t>
  </si>
  <si>
    <t>CUB</t>
  </si>
  <si>
    <t>HHU</t>
  </si>
  <si>
    <t>AZU</t>
  </si>
  <si>
    <t>PSG</t>
  </si>
  <si>
    <t>PMD</t>
  </si>
  <si>
    <t>MVC</t>
  </si>
  <si>
    <t>CAN</t>
  </si>
  <si>
    <t>ALB</t>
  </si>
  <si>
    <t>CRI</t>
  </si>
  <si>
    <t>ACX</t>
  </si>
  <si>
    <t>HID</t>
  </si>
  <si>
    <t>SAR</t>
  </si>
  <si>
    <t>EXT</t>
  </si>
  <si>
    <t>AGS</t>
  </si>
  <si>
    <t>BCH</t>
  </si>
  <si>
    <t>CEN</t>
  </si>
  <si>
    <t>HIS</t>
  </si>
  <si>
    <t>ECR</t>
  </si>
  <si>
    <t>FCC</t>
  </si>
  <si>
    <t>FOC</t>
  </si>
  <si>
    <t>PRY</t>
  </si>
  <si>
    <t>ARA</t>
  </si>
  <si>
    <t>AUM</t>
  </si>
  <si>
    <t>CEP</t>
  </si>
  <si>
    <t>ZOT</t>
  </si>
  <si>
    <t>URB</t>
  </si>
  <si>
    <t>ARG</t>
  </si>
  <si>
    <t>EBA</t>
  </si>
  <si>
    <t>GES</t>
  </si>
  <si>
    <t>ASL</t>
  </si>
  <si>
    <t>CTE</t>
  </si>
  <si>
    <t>ENC</t>
  </si>
  <si>
    <t>CTF</t>
  </si>
  <si>
    <t>AMP</t>
  </si>
  <si>
    <t>AZC</t>
  </si>
  <si>
    <t>VDR</t>
  </si>
  <si>
    <t>SOL</t>
  </si>
  <si>
    <t>UNI</t>
  </si>
  <si>
    <t>VIS</t>
  </si>
  <si>
    <t>ANA</t>
  </si>
  <si>
    <t>TUB</t>
  </si>
  <si>
    <t>PUL</t>
  </si>
  <si>
    <t>ACS</t>
  </si>
  <si>
    <t>BTO</t>
  </si>
  <si>
    <t>ACR</t>
  </si>
  <si>
    <t>TPZ</t>
  </si>
  <si>
    <t>FEC</t>
  </si>
  <si>
    <t>NHH</t>
  </si>
  <si>
    <t>SEV</t>
  </si>
  <si>
    <t>SCH</t>
  </si>
  <si>
    <t>RAD</t>
  </si>
  <si>
    <t>SAN</t>
  </si>
  <si>
    <t>FER</t>
  </si>
  <si>
    <t>IDR</t>
  </si>
  <si>
    <t>AMS</t>
  </si>
  <si>
    <t>SGC</t>
  </si>
  <si>
    <t>TPI</t>
  </si>
  <si>
    <t>ALT</t>
  </si>
  <si>
    <t>URA</t>
  </si>
  <si>
    <t>TAB</t>
  </si>
  <si>
    <t>BBVA</t>
  </si>
  <si>
    <t>TRR</t>
  </si>
  <si>
    <t>BBV</t>
  </si>
  <si>
    <t>REE</t>
  </si>
  <si>
    <t>ZEL</t>
  </si>
  <si>
    <t>MAP</t>
  </si>
  <si>
    <t>CRF</t>
  </si>
  <si>
    <t>PRS</t>
  </si>
  <si>
    <t>TEM</t>
  </si>
  <si>
    <t>GPP</t>
  </si>
  <si>
    <t>VAL</t>
  </si>
  <si>
    <t>GAM</t>
  </si>
  <si>
    <t>GAS</t>
  </si>
  <si>
    <t>CTG</t>
  </si>
  <si>
    <t>ITX</t>
  </si>
  <si>
    <t>LOR</t>
  </si>
  <si>
    <t>IBLA</t>
  </si>
  <si>
    <t>ENG</t>
  </si>
  <si>
    <t>ABE</t>
  </si>
  <si>
    <t>ACE</t>
  </si>
  <si>
    <t>SYV</t>
  </si>
  <si>
    <t>DRC</t>
  </si>
  <si>
    <t>SAB</t>
  </si>
  <si>
    <t>TL5</t>
  </si>
  <si>
    <t>A3TV</t>
  </si>
  <si>
    <t>CIN</t>
  </si>
  <si>
    <t>FAD</t>
  </si>
  <si>
    <t>UNF</t>
  </si>
  <si>
    <t>IBLA: Iberia (jul-02)</t>
  </si>
  <si>
    <t>ENG: Enagas (ene-03)</t>
  </si>
  <si>
    <t>SAB: Banco de Sabadell (jul-04)</t>
  </si>
  <si>
    <t>CEN: Banco Central (ene-92)</t>
  </si>
  <si>
    <t>HIS: Banco Hispano (ene-92)</t>
  </si>
  <si>
    <t>CAN: Hidro Cantabrico (abr-01)</t>
  </si>
  <si>
    <t>SAN: B. Santander (nov-01)</t>
  </si>
  <si>
    <t>CAR</t>
  </si>
  <si>
    <t>COL</t>
  </si>
  <si>
    <t>BME</t>
  </si>
  <si>
    <t>GRF</t>
  </si>
  <si>
    <t>ABG</t>
  </si>
  <si>
    <t>BME: Bolsas y Mercados (jul-2007)</t>
  </si>
  <si>
    <t>MVC: Metrovacesa (jul-07)</t>
  </si>
  <si>
    <t>IBR</t>
  </si>
  <si>
    <t>TRE</t>
  </si>
  <si>
    <t>OHL</t>
  </si>
  <si>
    <t>OHL: Obrascón Huarte Laín (jul-08)</t>
  </si>
  <si>
    <t>CRI: Criteria (feb-08)</t>
  </si>
  <si>
    <t>GRF: Grifols (ene-08)</t>
  </si>
  <si>
    <t>IBR: Iberdrola Renovables (feb-08)</t>
  </si>
  <si>
    <t>ABG: Abengoa (ene-08)</t>
  </si>
  <si>
    <t>TRE: Técnicas Reunidas (Abr-08)</t>
  </si>
  <si>
    <t>MTS</t>
  </si>
  <si>
    <t>EVA</t>
  </si>
  <si>
    <t>Ponde-ración</t>
  </si>
  <si>
    <t>TAB: Tabacalera, ALT (feb-08)</t>
  </si>
  <si>
    <t>UNF: Unión Fenosa (abr-09)</t>
  </si>
  <si>
    <t>MTS: Arcelor Mittal (may-09)</t>
  </si>
  <si>
    <t>EVA: Ebro Puleva (ene-10)</t>
  </si>
  <si>
    <t>EBRO</t>
  </si>
  <si>
    <t>AMS: Amadeus (ene-11)</t>
  </si>
  <si>
    <t>7 de enero de 2011</t>
  </si>
  <si>
    <t>Estaban en 1991 y en enero 2011  con algún cambio</t>
  </si>
  <si>
    <t>Empresas que estaban en 1991 y en 2011</t>
  </si>
  <si>
    <t>Estaban en 1991 y no en 2011</t>
  </si>
  <si>
    <t>Estaban en 2011 y no en 1991</t>
  </si>
  <si>
    <t>Capitalización7/01/2011(millones de €)</t>
  </si>
  <si>
    <t>ELE</t>
  </si>
  <si>
    <t>BKIA</t>
  </si>
  <si>
    <t>JAZ</t>
  </si>
  <si>
    <t>DIA</t>
  </si>
  <si>
    <t>IAG</t>
  </si>
  <si>
    <t>Empresas que estaban en 1991 y en 2015</t>
  </si>
  <si>
    <t>BANCO POPULAR ESPANOL - MARKET VALUE</t>
  </si>
  <si>
    <t>BANKINTER 'R' - MARKET VALUE</t>
  </si>
  <si>
    <t>MAPFRE - MARKET VALUE</t>
  </si>
  <si>
    <t>ENDESA - MARKET VALUE</t>
  </si>
  <si>
    <t>IBERDROLA - MARKET VALUE</t>
  </si>
  <si>
    <t>REPSOL YPF - MARKET VALUE</t>
  </si>
  <si>
    <t>TELEFONICA - MARKET VALUE</t>
  </si>
  <si>
    <t>Estaban en 1991 y no en 2015</t>
  </si>
  <si>
    <t>Estaban en 2015 y no en 1991</t>
  </si>
  <si>
    <t>JAZ: Jazztel (abr-13)</t>
  </si>
  <si>
    <t>DIA: DIA (ene-12)</t>
  </si>
  <si>
    <t>IAG: IAG (abr-11)</t>
  </si>
  <si>
    <t>TL5: Mediaset (ene-2005)</t>
  </si>
  <si>
    <t>BKIA: Bankia (dic-13)</t>
  </si>
  <si>
    <t>CABK: Caixabank (jul-11)</t>
  </si>
  <si>
    <t>ABERTIS INFRAESTRUCTURAS - MARKET VALUE</t>
  </si>
  <si>
    <t>BANCO SANTANDER - MARKET VALUE</t>
  </si>
  <si>
    <t>BBV.ARGENTARIA - MARKET VALUE</t>
  </si>
  <si>
    <t>GAS NATURAL SDG - MARKET VALUE</t>
  </si>
  <si>
    <t>ACCIONA - MARKET VALUE</t>
  </si>
  <si>
    <t>ACS ACTIV.CONSTR.Y SERV. - MARKET VALUE</t>
  </si>
  <si>
    <t>FOMENTO CONSTR.Y CNTR. - MARKET VALUE</t>
  </si>
  <si>
    <t>SACYR - MARKET VALUE</t>
  </si>
  <si>
    <t>JAZZTEL - MARKET VALUE</t>
  </si>
  <si>
    <t>DISTRIBUIDORA INTNAC.DE ALIMENTACION - MARKET VALUE</t>
  </si>
  <si>
    <t>GRIFOLS ORD CL A - MARKET VALUE</t>
  </si>
  <si>
    <t>BANCO DE SABADELL - MARKET VALUE</t>
  </si>
  <si>
    <t>ARCELORMITTAL (MAD) - MARKET VALUE</t>
  </si>
  <si>
    <t>ENAGAS - MARKET VALUE</t>
  </si>
  <si>
    <t>FERROVIAL - MARKET VALUE</t>
  </si>
  <si>
    <t>GAMESA CORPN.TEGC. - MARKET VALUE</t>
  </si>
  <si>
    <t>INTL.CONS.AIRL.GP. (MAD) (CDI) - MARKET VALUE</t>
  </si>
  <si>
    <t>INDITEX - MARKET VALUE</t>
  </si>
  <si>
    <t>INDRA SISTEMAS - MARKET VALUE</t>
  </si>
  <si>
    <t>OBRASCON HUARTE LAIN - MARKET VALUE</t>
  </si>
  <si>
    <t>RED ELECTRICA CORPN. - MARKET VALUE</t>
  </si>
  <si>
    <t>CAIXABANK - MARKET VALUE</t>
  </si>
  <si>
    <t>MEDIASET ESPANA COMUNICACION - MARKET VALUE</t>
  </si>
  <si>
    <t>ABENGOA B SHARES - MARKET VALUE</t>
  </si>
  <si>
    <t>BOLSAS Y MERCADOS ESPANOLES - MARKET VALUE</t>
  </si>
  <si>
    <t>TECNICAS REUNIDAS - MARKET VALUE</t>
  </si>
  <si>
    <t>BANKIA - MARKET VALUE</t>
  </si>
  <si>
    <t>AMADEUS IT HOLDING - MARKET VALUE</t>
  </si>
  <si>
    <t>SYV: Sacyr (ene-03)</t>
  </si>
  <si>
    <t>CABK</t>
  </si>
  <si>
    <t>ABG.P</t>
  </si>
  <si>
    <t>Estaban en 1991 y en FEBRERO 2015 con algún cambio</t>
  </si>
  <si>
    <t>Capitalización 11/02/2015 (millones de €)</t>
  </si>
  <si>
    <t>Ponderación</t>
  </si>
  <si>
    <t>11 de febrero de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</si>
</sst>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C0A]d\-mmm\-yy;@"/>
    <numFmt numFmtId="174" formatCode="#,##0.0"/>
    <numFmt numFmtId="175" formatCode="#,##0.000"/>
    <numFmt numFmtId="176" formatCode="0.0"/>
    <numFmt numFmtId="177" formatCode="[$-409]d\-mmm\-yy;@"/>
    <numFmt numFmtId="178" formatCode="0.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C0A]dddd\,\ dd&quot; de &quot;mmmm&quot; de &quot;yyyy"/>
  </numFmts>
  <fonts count="45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0" fontId="2" fillId="0" borderId="0" xfId="59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7" fillId="0" borderId="0" xfId="59" applyFont="1" applyBorder="1" applyAlignment="1">
      <alignment horizontal="center"/>
    </xf>
    <xf numFmtId="178" fontId="2" fillId="0" borderId="0" xfId="59" applyNumberFormat="1" applyFont="1" applyBorder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14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14" fontId="1" fillId="33" borderId="17" xfId="0" applyNumberFormat="1" applyFont="1" applyFill="1" applyBorder="1" applyAlignment="1">
      <alignment horizontal="left" vertical="center" wrapText="1" indent="1"/>
    </xf>
    <xf numFmtId="0" fontId="1" fillId="33" borderId="18" xfId="0" applyFont="1" applyFill="1" applyBorder="1" applyAlignment="1">
      <alignment horizontal="left" vertical="center" wrapText="1" indent="1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 indent="1"/>
    </xf>
    <xf numFmtId="0" fontId="1" fillId="33" borderId="20" xfId="0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left" vertical="center" wrapText="1" indent="1"/>
    </xf>
    <xf numFmtId="0" fontId="1" fillId="33" borderId="21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3" xfId="0" applyFont="1" applyFill="1" applyBorder="1" applyAlignment="1">
      <alignment horizontal="left" vertical="center" wrapText="1" inden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 inden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 indent="1"/>
    </xf>
    <xf numFmtId="0" fontId="8" fillId="33" borderId="2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27" xfId="0" applyFont="1" applyFill="1" applyBorder="1" applyAlignment="1">
      <alignment horizontal="left" vertical="center" wrapText="1" indent="1"/>
    </xf>
    <xf numFmtId="14" fontId="1" fillId="33" borderId="20" xfId="0" applyNumberFormat="1" applyFont="1" applyFill="1" applyBorder="1" applyAlignment="1">
      <alignment horizontal="left" vertical="center" wrapText="1" inden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4" fontId="1" fillId="33" borderId="13" xfId="0" applyNumberFormat="1" applyFont="1" applyFill="1" applyBorder="1" applyAlignment="1">
      <alignment horizontal="left" vertical="center" wrapText="1" indent="1"/>
    </xf>
    <xf numFmtId="0" fontId="1" fillId="33" borderId="31" xfId="0" applyFont="1" applyFill="1" applyBorder="1" applyAlignment="1">
      <alignment horizontal="left" vertical="center" wrapText="1" indent="1"/>
    </xf>
    <xf numFmtId="14" fontId="1" fillId="0" borderId="13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left" vertical="center" wrapText="1" indent="2"/>
    </xf>
    <xf numFmtId="0" fontId="1" fillId="33" borderId="22" xfId="0" applyFont="1" applyFill="1" applyBorder="1" applyAlignment="1">
      <alignment horizontal="left" vertical="center" wrapText="1" indent="2"/>
    </xf>
    <xf numFmtId="0" fontId="9" fillId="33" borderId="35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0" fillId="0" borderId="24" xfId="0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2" fillId="0" borderId="0" xfId="0" applyNumberFormat="1" applyFont="1" applyAlignment="1">
      <alignment/>
    </xf>
    <xf numFmtId="9" fontId="2" fillId="0" borderId="0" xfId="59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9" fontId="27" fillId="0" borderId="0" xfId="59" applyFont="1" applyAlignment="1">
      <alignment/>
    </xf>
    <xf numFmtId="176" fontId="2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99"/>
  <sheetViews>
    <sheetView zoomScalePageLayoutView="0" workbookViewId="0" topLeftCell="A1">
      <pane ySplit="3060" topLeftCell="A87" activePane="bottomLeft" state="split"/>
      <selection pane="topLeft" activeCell="A77" sqref="A77"/>
      <selection pane="bottomLeft" activeCell="D101" sqref="D101"/>
    </sheetView>
  </sheetViews>
  <sheetFormatPr defaultColWidth="9.140625" defaultRowHeight="12.75"/>
  <cols>
    <col min="2" max="2" width="4.421875" style="0" bestFit="1" customWidth="1"/>
    <col min="3" max="3" width="10.421875" style="0" bestFit="1" customWidth="1"/>
    <col min="4" max="4" width="7.28125" style="0" bestFit="1" customWidth="1"/>
    <col min="5" max="5" width="6.140625" style="0" bestFit="1" customWidth="1"/>
    <col min="6" max="7" width="6.00390625" style="0" bestFit="1" customWidth="1"/>
    <col min="8" max="8" width="5.8515625" style="0" bestFit="1" customWidth="1"/>
    <col min="9" max="9" width="7.28125" style="0" bestFit="1" customWidth="1"/>
    <col min="10" max="10" width="6.140625" style="0" bestFit="1" customWidth="1"/>
    <col min="11" max="11" width="6.00390625" style="0" bestFit="1" customWidth="1"/>
    <col min="12" max="12" width="5.8515625" style="0" bestFit="1" customWidth="1"/>
    <col min="13" max="13" width="3.28125" style="0" bestFit="1" customWidth="1"/>
  </cols>
  <sheetData>
    <row r="3" ht="13.5" thickBot="1"/>
    <row r="4" spans="2:13" ht="13.5" thickBot="1">
      <c r="B4" s="71" t="s">
        <v>47</v>
      </c>
      <c r="C4" s="72"/>
      <c r="D4" s="73"/>
      <c r="E4" s="74"/>
      <c r="F4" s="74"/>
      <c r="G4" s="74"/>
      <c r="H4" s="74"/>
      <c r="I4" s="74"/>
      <c r="J4" s="74"/>
      <c r="K4" s="74"/>
      <c r="L4" s="74"/>
      <c r="M4" s="77"/>
    </row>
    <row r="5" spans="2:14" ht="13.5" thickBot="1">
      <c r="B5" s="26" t="s">
        <v>48</v>
      </c>
      <c r="C5" s="27" t="s">
        <v>49</v>
      </c>
      <c r="D5" s="75" t="s">
        <v>50</v>
      </c>
      <c r="E5" s="76"/>
      <c r="F5" s="76"/>
      <c r="G5" s="76"/>
      <c r="H5" s="76"/>
      <c r="I5" s="76" t="s">
        <v>51</v>
      </c>
      <c r="J5" s="76"/>
      <c r="K5" s="76"/>
      <c r="L5" s="76"/>
      <c r="M5" s="78"/>
      <c r="N5" s="15">
        <f>SUM(N6:N98)</f>
        <v>113</v>
      </c>
    </row>
    <row r="6" spans="2:14" ht="13.5" thickBot="1">
      <c r="B6" s="26">
        <v>1</v>
      </c>
      <c r="C6" s="28">
        <v>33240</v>
      </c>
      <c r="D6" s="27" t="s">
        <v>52</v>
      </c>
      <c r="E6" s="29" t="s">
        <v>53</v>
      </c>
      <c r="F6" s="30" t="s">
        <v>54</v>
      </c>
      <c r="G6" s="66"/>
      <c r="H6" s="65"/>
      <c r="I6" s="31" t="s">
        <v>55</v>
      </c>
      <c r="J6" s="31" t="s">
        <v>56</v>
      </c>
      <c r="K6" s="31" t="s">
        <v>57</v>
      </c>
      <c r="L6" s="63"/>
      <c r="M6" s="65"/>
      <c r="N6">
        <v>8</v>
      </c>
    </row>
    <row r="7" spans="2:13" ht="13.5" thickBot="1">
      <c r="B7" s="26">
        <v>2</v>
      </c>
      <c r="C7" s="28">
        <v>33420</v>
      </c>
      <c r="D7" s="31" t="s">
        <v>58</v>
      </c>
      <c r="E7" s="31" t="s">
        <v>59</v>
      </c>
      <c r="F7" s="31" t="s">
        <v>57</v>
      </c>
      <c r="G7" s="63"/>
      <c r="H7" s="65"/>
      <c r="I7" s="31" t="s">
        <v>60</v>
      </c>
      <c r="J7" s="32" t="s">
        <v>61</v>
      </c>
      <c r="K7" s="31" t="s">
        <v>62</v>
      </c>
      <c r="L7" s="63"/>
      <c r="M7" s="65"/>
    </row>
    <row r="8" spans="2:13" ht="13.5" thickBot="1">
      <c r="B8" s="26">
        <v>3</v>
      </c>
      <c r="C8" s="28">
        <v>33512</v>
      </c>
      <c r="D8" s="33" t="s">
        <v>60</v>
      </c>
      <c r="E8" s="34" t="s">
        <v>61</v>
      </c>
      <c r="F8" s="63"/>
      <c r="G8" s="64"/>
      <c r="H8" s="65"/>
      <c r="I8" s="34" t="s">
        <v>63</v>
      </c>
      <c r="J8" s="33" t="s">
        <v>57</v>
      </c>
      <c r="K8" s="63"/>
      <c r="L8" s="64"/>
      <c r="M8" s="65"/>
    </row>
    <row r="9" spans="2:14" ht="13.5" thickBot="1">
      <c r="B9" s="26">
        <v>4</v>
      </c>
      <c r="C9" s="35">
        <v>33605</v>
      </c>
      <c r="D9" s="36" t="s">
        <v>64</v>
      </c>
      <c r="E9" s="37" t="s">
        <v>65</v>
      </c>
      <c r="F9" s="36" t="s">
        <v>66</v>
      </c>
      <c r="G9" s="38" t="s">
        <v>67</v>
      </c>
      <c r="H9" s="38" t="s">
        <v>62</v>
      </c>
      <c r="I9" s="38" t="s">
        <v>68</v>
      </c>
      <c r="J9" s="39" t="s">
        <v>69</v>
      </c>
      <c r="K9" s="38" t="s">
        <v>70</v>
      </c>
      <c r="L9" s="38" t="s">
        <v>60</v>
      </c>
      <c r="M9" s="40" t="s">
        <v>61</v>
      </c>
      <c r="N9">
        <v>10</v>
      </c>
    </row>
    <row r="10" spans="2:13" ht="13.5" thickBot="1">
      <c r="B10" s="26">
        <v>5</v>
      </c>
      <c r="C10" s="28">
        <v>33673</v>
      </c>
      <c r="D10" s="31" t="s">
        <v>71</v>
      </c>
      <c r="E10" s="63"/>
      <c r="F10" s="66"/>
      <c r="G10" s="66"/>
      <c r="H10" s="65"/>
      <c r="I10" s="33" t="s">
        <v>72</v>
      </c>
      <c r="J10" s="63"/>
      <c r="K10" s="66"/>
      <c r="L10" s="66"/>
      <c r="M10" s="65"/>
    </row>
    <row r="11" spans="2:13" ht="13.5" thickBot="1">
      <c r="B11" s="26">
        <v>6</v>
      </c>
      <c r="C11" s="28">
        <v>33786</v>
      </c>
      <c r="D11" s="31" t="s">
        <v>73</v>
      </c>
      <c r="E11" s="41" t="s">
        <v>74</v>
      </c>
      <c r="F11" s="36" t="s">
        <v>60</v>
      </c>
      <c r="G11" s="38" t="s">
        <v>75</v>
      </c>
      <c r="H11" s="42"/>
      <c r="I11" s="38" t="s">
        <v>65</v>
      </c>
      <c r="J11" s="38" t="s">
        <v>54</v>
      </c>
      <c r="K11" s="38" t="s">
        <v>66</v>
      </c>
      <c r="L11" s="38" t="s">
        <v>76</v>
      </c>
      <c r="M11" s="43"/>
    </row>
    <row r="12" spans="2:14" ht="13.5" thickBot="1">
      <c r="B12" s="26">
        <v>7</v>
      </c>
      <c r="C12" s="28">
        <v>33973</v>
      </c>
      <c r="D12" s="31" t="s">
        <v>76</v>
      </c>
      <c r="E12" s="31" t="s">
        <v>54</v>
      </c>
      <c r="F12" s="31" t="s">
        <v>66</v>
      </c>
      <c r="G12" s="31" t="s">
        <v>77</v>
      </c>
      <c r="H12" s="44"/>
      <c r="I12" s="31" t="s">
        <v>52</v>
      </c>
      <c r="J12" s="31" t="s">
        <v>74</v>
      </c>
      <c r="K12" s="31" t="s">
        <v>78</v>
      </c>
      <c r="L12" s="31" t="s">
        <v>64</v>
      </c>
      <c r="M12" s="44"/>
      <c r="N12">
        <v>5</v>
      </c>
    </row>
    <row r="13" spans="2:13" ht="13.5" thickBot="1">
      <c r="B13" s="26">
        <v>8</v>
      </c>
      <c r="C13" s="28">
        <v>34151</v>
      </c>
      <c r="D13" s="31" t="s">
        <v>79</v>
      </c>
      <c r="E13" s="79"/>
      <c r="F13" s="80"/>
      <c r="G13" s="80"/>
      <c r="H13" s="81"/>
      <c r="I13" s="31" t="s">
        <v>76</v>
      </c>
      <c r="J13" s="79"/>
      <c r="K13" s="80"/>
      <c r="L13" s="80"/>
      <c r="M13" s="81"/>
    </row>
    <row r="14" spans="2:14" ht="13.5" thickBot="1">
      <c r="B14" s="26">
        <v>9</v>
      </c>
      <c r="C14" s="28">
        <v>34337</v>
      </c>
      <c r="D14" s="31" t="s">
        <v>80</v>
      </c>
      <c r="E14" s="45" t="s">
        <v>81</v>
      </c>
      <c r="F14" s="63"/>
      <c r="G14" s="64"/>
      <c r="H14" s="65"/>
      <c r="I14" s="31" t="s">
        <v>82</v>
      </c>
      <c r="J14" s="45" t="s">
        <v>77</v>
      </c>
      <c r="K14" s="63"/>
      <c r="L14" s="64"/>
      <c r="M14" s="65"/>
      <c r="N14">
        <v>3</v>
      </c>
    </row>
    <row r="15" spans="2:13" ht="13.5" thickBot="1">
      <c r="B15" s="26">
        <v>10</v>
      </c>
      <c r="C15" s="28">
        <v>34516</v>
      </c>
      <c r="D15" s="31" t="s">
        <v>83</v>
      </c>
      <c r="E15" s="63"/>
      <c r="F15" s="64"/>
      <c r="G15" s="64"/>
      <c r="H15" s="65"/>
      <c r="I15" s="31" t="s">
        <v>80</v>
      </c>
      <c r="J15" s="63"/>
      <c r="K15" s="64"/>
      <c r="L15" s="64"/>
      <c r="M15" s="65"/>
    </row>
    <row r="16" spans="2:14" ht="13.5" thickBot="1">
      <c r="B16" s="26">
        <v>11</v>
      </c>
      <c r="C16" s="28">
        <v>34701</v>
      </c>
      <c r="D16" s="31" t="s">
        <v>84</v>
      </c>
      <c r="E16" s="45" t="s">
        <v>85</v>
      </c>
      <c r="F16" s="63"/>
      <c r="G16" s="64"/>
      <c r="H16" s="65"/>
      <c r="I16" s="31" t="s">
        <v>54</v>
      </c>
      <c r="J16" s="45" t="s">
        <v>66</v>
      </c>
      <c r="K16" s="63"/>
      <c r="L16" s="64"/>
      <c r="M16" s="65"/>
      <c r="N16">
        <v>5</v>
      </c>
    </row>
    <row r="17" spans="2:13" ht="13.5" thickBot="1">
      <c r="B17" s="26">
        <v>12</v>
      </c>
      <c r="C17" s="28">
        <v>34882</v>
      </c>
      <c r="D17" s="31" t="s">
        <v>66</v>
      </c>
      <c r="E17" s="31" t="s">
        <v>86</v>
      </c>
      <c r="F17" s="45" t="s">
        <v>87</v>
      </c>
      <c r="G17" s="63"/>
      <c r="H17" s="65"/>
      <c r="I17" s="31" t="s">
        <v>85</v>
      </c>
      <c r="J17" s="31" t="s">
        <v>81</v>
      </c>
      <c r="K17" s="45" t="s">
        <v>88</v>
      </c>
      <c r="L17" s="63"/>
      <c r="M17" s="65"/>
    </row>
    <row r="18" spans="2:14" ht="13.5" thickBot="1">
      <c r="B18" s="26">
        <v>13</v>
      </c>
      <c r="C18" s="28">
        <v>35066</v>
      </c>
      <c r="D18" s="31" t="s">
        <v>81</v>
      </c>
      <c r="E18" s="63"/>
      <c r="F18" s="64"/>
      <c r="G18" s="64"/>
      <c r="H18" s="65"/>
      <c r="I18" s="31" t="s">
        <v>87</v>
      </c>
      <c r="J18" s="63"/>
      <c r="K18" s="64"/>
      <c r="L18" s="64"/>
      <c r="M18" s="65"/>
      <c r="N18">
        <v>1</v>
      </c>
    </row>
    <row r="19" spans="2:13" ht="13.5" thickBot="1">
      <c r="B19" s="26">
        <v>14</v>
      </c>
      <c r="C19" s="28">
        <v>35247</v>
      </c>
      <c r="D19" s="67"/>
      <c r="E19" s="68"/>
      <c r="F19" s="68"/>
      <c r="G19" s="68"/>
      <c r="H19" s="69"/>
      <c r="I19" s="67"/>
      <c r="J19" s="68"/>
      <c r="K19" s="68"/>
      <c r="L19" s="68"/>
      <c r="M19" s="69"/>
    </row>
    <row r="20" spans="2:14" ht="13.5" thickBot="1">
      <c r="B20" s="26">
        <v>15</v>
      </c>
      <c r="C20" s="35">
        <v>35432</v>
      </c>
      <c r="D20" s="36" t="s">
        <v>89</v>
      </c>
      <c r="E20" s="40" t="s">
        <v>90</v>
      </c>
      <c r="F20" s="66"/>
      <c r="G20" s="64"/>
      <c r="H20" s="65"/>
      <c r="I20" s="45" t="s">
        <v>84</v>
      </c>
      <c r="J20" s="46" t="s">
        <v>91</v>
      </c>
      <c r="K20" s="63"/>
      <c r="L20" s="64"/>
      <c r="M20" s="65"/>
      <c r="N20">
        <v>7</v>
      </c>
    </row>
    <row r="21" spans="2:13" ht="13.5" thickBot="1">
      <c r="B21" s="26">
        <v>16</v>
      </c>
      <c r="C21" s="28">
        <v>35583</v>
      </c>
      <c r="D21" s="31" t="s">
        <v>92</v>
      </c>
      <c r="E21" s="63"/>
      <c r="F21" s="64"/>
      <c r="G21" s="64"/>
      <c r="H21" s="65"/>
      <c r="I21" s="31" t="s">
        <v>53</v>
      </c>
      <c r="J21" s="63"/>
      <c r="K21" s="64"/>
      <c r="L21" s="64"/>
      <c r="M21" s="65"/>
    </row>
    <row r="22" spans="2:13" ht="13.5" thickBot="1">
      <c r="B22" s="26">
        <v>17</v>
      </c>
      <c r="C22" s="28">
        <v>35612</v>
      </c>
      <c r="D22" s="31" t="s">
        <v>87</v>
      </c>
      <c r="E22" s="41" t="s">
        <v>93</v>
      </c>
      <c r="F22" s="47" t="s">
        <v>91</v>
      </c>
      <c r="G22" s="66"/>
      <c r="H22" s="65"/>
      <c r="I22" s="31" t="s">
        <v>92</v>
      </c>
      <c r="J22" s="41" t="s">
        <v>81</v>
      </c>
      <c r="K22" s="48" t="s">
        <v>58</v>
      </c>
      <c r="L22" s="66"/>
      <c r="M22" s="65"/>
    </row>
    <row r="23" spans="2:13" ht="13.5" thickBot="1">
      <c r="B23" s="26">
        <v>18</v>
      </c>
      <c r="C23" s="28">
        <v>35704</v>
      </c>
      <c r="D23" s="31" t="s">
        <v>94</v>
      </c>
      <c r="E23" s="63"/>
      <c r="F23" s="64"/>
      <c r="G23" s="64"/>
      <c r="H23" s="65"/>
      <c r="I23" s="32" t="s">
        <v>90</v>
      </c>
      <c r="J23" s="63"/>
      <c r="K23" s="64"/>
      <c r="L23" s="64"/>
      <c r="M23" s="65"/>
    </row>
    <row r="24" spans="2:14" ht="13.5" thickBot="1">
      <c r="B24" s="26">
        <v>19</v>
      </c>
      <c r="C24" s="28">
        <v>35797</v>
      </c>
      <c r="D24" s="67"/>
      <c r="E24" s="68"/>
      <c r="F24" s="68"/>
      <c r="G24" s="68"/>
      <c r="H24" s="69"/>
      <c r="I24" s="67"/>
      <c r="J24" s="68"/>
      <c r="K24" s="68"/>
      <c r="L24" s="68"/>
      <c r="M24" s="69"/>
      <c r="N24">
        <v>3</v>
      </c>
    </row>
    <row r="25" spans="2:13" ht="13.5" thickBot="1">
      <c r="B25" s="26">
        <v>20</v>
      </c>
      <c r="C25" s="28">
        <v>35887</v>
      </c>
      <c r="D25" s="45" t="s">
        <v>95</v>
      </c>
      <c r="E25" s="63"/>
      <c r="F25" s="64"/>
      <c r="G25" s="64"/>
      <c r="H25" s="65"/>
      <c r="I25" s="45" t="s">
        <v>96</v>
      </c>
      <c r="J25" s="63"/>
      <c r="K25" s="64"/>
      <c r="L25" s="64"/>
      <c r="M25" s="65"/>
    </row>
    <row r="26" spans="2:13" ht="13.5" thickBot="1">
      <c r="B26" s="26">
        <v>21</v>
      </c>
      <c r="C26" s="28">
        <v>35977</v>
      </c>
      <c r="D26" s="31" t="s">
        <v>97</v>
      </c>
      <c r="E26" s="45" t="s">
        <v>98</v>
      </c>
      <c r="F26" s="63"/>
      <c r="G26" s="64"/>
      <c r="H26" s="65"/>
      <c r="I26" s="31" t="s">
        <v>60</v>
      </c>
      <c r="J26" s="45" t="s">
        <v>99</v>
      </c>
      <c r="K26" s="63"/>
      <c r="L26" s="64"/>
      <c r="M26" s="65"/>
    </row>
    <row r="27" spans="2:14" ht="13.5" thickBot="1">
      <c r="B27" s="26">
        <v>22</v>
      </c>
      <c r="C27" s="28">
        <v>36164</v>
      </c>
      <c r="D27" s="31" t="s">
        <v>60</v>
      </c>
      <c r="E27" s="31" t="s">
        <v>92</v>
      </c>
      <c r="F27" s="45" t="s">
        <v>100</v>
      </c>
      <c r="G27" s="63"/>
      <c r="H27" s="65"/>
      <c r="I27" s="31" t="s">
        <v>87</v>
      </c>
      <c r="J27" s="31" t="s">
        <v>101</v>
      </c>
      <c r="K27" s="45" t="s">
        <v>93</v>
      </c>
      <c r="L27" s="63"/>
      <c r="M27" s="65"/>
      <c r="N27">
        <v>7</v>
      </c>
    </row>
    <row r="28" spans="2:13" ht="13.5" thickBot="1">
      <c r="B28" s="26">
        <v>23</v>
      </c>
      <c r="C28" s="28">
        <v>36269</v>
      </c>
      <c r="D28" s="31" t="s">
        <v>102</v>
      </c>
      <c r="E28" s="31" t="s">
        <v>103</v>
      </c>
      <c r="F28" s="63"/>
      <c r="G28" s="64"/>
      <c r="H28" s="65"/>
      <c r="I28" s="31" t="s">
        <v>67</v>
      </c>
      <c r="J28" s="31" t="s">
        <v>104</v>
      </c>
      <c r="K28" s="63"/>
      <c r="L28" s="64"/>
      <c r="M28" s="65"/>
    </row>
    <row r="29" spans="2:13" ht="13.5" thickBot="1">
      <c r="B29" s="26">
        <v>24</v>
      </c>
      <c r="C29" s="28">
        <v>36342</v>
      </c>
      <c r="D29" s="31" t="s">
        <v>105</v>
      </c>
      <c r="E29" s="32" t="s">
        <v>106</v>
      </c>
      <c r="F29" s="63"/>
      <c r="G29" s="64"/>
      <c r="H29" s="65"/>
      <c r="I29" s="31" t="s">
        <v>86</v>
      </c>
      <c r="J29" s="31" t="s">
        <v>103</v>
      </c>
      <c r="K29" s="63"/>
      <c r="L29" s="64"/>
      <c r="M29" s="65"/>
    </row>
    <row r="30" spans="2:14" ht="13.5" thickBot="1">
      <c r="B30" s="26">
        <v>25</v>
      </c>
      <c r="C30" s="28">
        <v>36528</v>
      </c>
      <c r="D30" s="31" t="s">
        <v>107</v>
      </c>
      <c r="E30" s="27" t="s">
        <v>108</v>
      </c>
      <c r="F30" s="62" t="s">
        <v>109</v>
      </c>
      <c r="G30" s="48" t="s">
        <v>110</v>
      </c>
      <c r="H30" s="49"/>
      <c r="I30" s="31" t="s">
        <v>94</v>
      </c>
      <c r="J30" s="27" t="s">
        <v>111</v>
      </c>
      <c r="K30" s="62" t="s">
        <v>91</v>
      </c>
      <c r="L30" s="48" t="s">
        <v>112</v>
      </c>
      <c r="M30" s="49"/>
      <c r="N30">
        <v>10</v>
      </c>
    </row>
    <row r="31" spans="2:13" ht="13.5" thickBot="1">
      <c r="B31" s="26">
        <v>26</v>
      </c>
      <c r="C31" s="28">
        <v>36556</v>
      </c>
      <c r="D31" s="31" t="s">
        <v>113</v>
      </c>
      <c r="E31" s="31" t="s">
        <v>114</v>
      </c>
      <c r="F31" s="63"/>
      <c r="G31" s="66"/>
      <c r="H31" s="65"/>
      <c r="I31" s="31" t="s">
        <v>79</v>
      </c>
      <c r="J31" s="31" t="s">
        <v>115</v>
      </c>
      <c r="K31" s="63"/>
      <c r="L31" s="66"/>
      <c r="M31" s="65"/>
    </row>
    <row r="32" spans="2:13" ht="13.5" thickBot="1">
      <c r="B32" s="26">
        <v>27</v>
      </c>
      <c r="C32" s="28">
        <v>36710</v>
      </c>
      <c r="D32" s="31" t="s">
        <v>116</v>
      </c>
      <c r="E32" s="31" t="s">
        <v>117</v>
      </c>
      <c r="F32" s="63"/>
      <c r="G32" s="64"/>
      <c r="H32" s="65"/>
      <c r="I32" s="31" t="s">
        <v>75</v>
      </c>
      <c r="J32" s="31" t="s">
        <v>118</v>
      </c>
      <c r="K32" s="63"/>
      <c r="L32" s="64"/>
      <c r="M32" s="65"/>
    </row>
    <row r="33" spans="2:13" ht="13.5" thickBot="1">
      <c r="B33" s="26">
        <v>28</v>
      </c>
      <c r="C33" s="28">
        <v>36801</v>
      </c>
      <c r="D33" s="31" t="s">
        <v>119</v>
      </c>
      <c r="E33" s="31" t="s">
        <v>120</v>
      </c>
      <c r="F33" s="63"/>
      <c r="G33" s="64"/>
      <c r="H33" s="65"/>
      <c r="I33" s="31" t="s">
        <v>83</v>
      </c>
      <c r="J33" s="31" t="s">
        <v>73</v>
      </c>
      <c r="K33" s="63"/>
      <c r="L33" s="64"/>
      <c r="M33" s="65"/>
    </row>
    <row r="34" spans="2:14" ht="13.5" thickBot="1">
      <c r="B34" s="26">
        <v>29</v>
      </c>
      <c r="C34" s="28">
        <v>36893</v>
      </c>
      <c r="D34" s="31" t="s">
        <v>121</v>
      </c>
      <c r="E34" s="31" t="s">
        <v>122</v>
      </c>
      <c r="F34" s="63"/>
      <c r="G34" s="64"/>
      <c r="H34" s="65"/>
      <c r="I34" s="31" t="s">
        <v>66</v>
      </c>
      <c r="J34" s="31" t="s">
        <v>123</v>
      </c>
      <c r="K34" s="63"/>
      <c r="L34" s="64"/>
      <c r="M34" s="65"/>
      <c r="N34">
        <v>6</v>
      </c>
    </row>
    <row r="35" spans="2:13" ht="13.5" thickBot="1">
      <c r="B35" s="26">
        <v>30</v>
      </c>
      <c r="C35" s="28">
        <v>36991</v>
      </c>
      <c r="D35" s="63"/>
      <c r="E35" s="64"/>
      <c r="F35" s="64"/>
      <c r="G35" s="64"/>
      <c r="H35" s="65"/>
      <c r="I35" s="31" t="s">
        <v>59</v>
      </c>
      <c r="J35" s="63"/>
      <c r="K35" s="64"/>
      <c r="L35" s="64"/>
      <c r="M35" s="65"/>
    </row>
    <row r="36" spans="2:13" ht="13.5" thickBot="1">
      <c r="B36" s="26">
        <v>31</v>
      </c>
      <c r="C36" s="28">
        <v>37005</v>
      </c>
      <c r="D36" s="45" t="s">
        <v>124</v>
      </c>
      <c r="E36" s="63"/>
      <c r="F36" s="64"/>
      <c r="G36" s="64"/>
      <c r="H36" s="65"/>
      <c r="I36" s="63"/>
      <c r="J36" s="64"/>
      <c r="K36" s="64"/>
      <c r="L36" s="64"/>
      <c r="M36" s="65"/>
    </row>
    <row r="37" spans="2:13" ht="13.5" thickBot="1">
      <c r="B37" s="26">
        <v>32</v>
      </c>
      <c r="C37" s="28">
        <v>37012</v>
      </c>
      <c r="D37" s="31" t="s">
        <v>125</v>
      </c>
      <c r="E37" s="63"/>
      <c r="F37" s="64"/>
      <c r="G37" s="64"/>
      <c r="H37" s="65"/>
      <c r="I37" s="45" t="s">
        <v>126</v>
      </c>
      <c r="J37" s="63"/>
      <c r="K37" s="64"/>
      <c r="L37" s="64"/>
      <c r="M37" s="65"/>
    </row>
    <row r="38" spans="2:13" ht="13.5" thickBot="1">
      <c r="B38" s="26">
        <v>33</v>
      </c>
      <c r="C38" s="28">
        <v>37074</v>
      </c>
      <c r="D38" s="32" t="s">
        <v>127</v>
      </c>
      <c r="E38" s="63"/>
      <c r="F38" s="64"/>
      <c r="G38" s="64"/>
      <c r="H38" s="65"/>
      <c r="I38" s="31" t="s">
        <v>122</v>
      </c>
      <c r="J38" s="63"/>
      <c r="K38" s="64"/>
      <c r="L38" s="64"/>
      <c r="M38" s="65"/>
    </row>
    <row r="39" spans="2:13" ht="13.5" thickBot="1">
      <c r="B39" s="26">
        <v>34</v>
      </c>
      <c r="C39" s="28">
        <v>37196</v>
      </c>
      <c r="D39" s="31" t="s">
        <v>104</v>
      </c>
      <c r="E39" s="63"/>
      <c r="F39" s="64"/>
      <c r="G39" s="64"/>
      <c r="H39" s="65"/>
      <c r="I39" s="31" t="s">
        <v>102</v>
      </c>
      <c r="J39" s="63"/>
      <c r="K39" s="64"/>
      <c r="L39" s="64"/>
      <c r="M39" s="65"/>
    </row>
    <row r="40" spans="2:14" ht="13.5" thickBot="1">
      <c r="B40" s="26">
        <v>35</v>
      </c>
      <c r="C40" s="28">
        <v>37258</v>
      </c>
      <c r="D40" s="67"/>
      <c r="E40" s="68"/>
      <c r="F40" s="68"/>
      <c r="G40" s="68"/>
      <c r="H40" s="69"/>
      <c r="I40" s="67"/>
      <c r="J40" s="68"/>
      <c r="K40" s="68"/>
      <c r="L40" s="68"/>
      <c r="M40" s="69"/>
      <c r="N40">
        <v>3</v>
      </c>
    </row>
    <row r="41" spans="2:13" ht="13.5" thickBot="1">
      <c r="B41" s="26">
        <v>36</v>
      </c>
      <c r="C41" s="28">
        <v>37296</v>
      </c>
      <c r="D41" s="63"/>
      <c r="E41" s="64"/>
      <c r="F41" s="64"/>
      <c r="G41" s="64"/>
      <c r="H41" s="65"/>
      <c r="I41" s="45" t="s">
        <v>97</v>
      </c>
      <c r="J41" s="63"/>
      <c r="K41" s="64"/>
      <c r="L41" s="64"/>
      <c r="M41" s="65"/>
    </row>
    <row r="42" spans="2:13" ht="13.5" thickBot="1">
      <c r="B42" s="26">
        <v>37</v>
      </c>
      <c r="C42" s="28">
        <v>37306</v>
      </c>
      <c r="D42" s="45" t="s">
        <v>128</v>
      </c>
      <c r="E42" s="63"/>
      <c r="F42" s="64"/>
      <c r="G42" s="64"/>
      <c r="H42" s="65"/>
      <c r="I42" s="63"/>
      <c r="J42" s="64"/>
      <c r="K42" s="64"/>
      <c r="L42" s="64"/>
      <c r="M42" s="65"/>
    </row>
    <row r="43" spans="2:13" ht="13.5" thickBot="1">
      <c r="B43" s="26">
        <v>38</v>
      </c>
      <c r="C43" s="28">
        <v>37438</v>
      </c>
      <c r="D43" s="31" t="s">
        <v>129</v>
      </c>
      <c r="E43" s="63"/>
      <c r="F43" s="64"/>
      <c r="G43" s="64"/>
      <c r="H43" s="65"/>
      <c r="I43" s="45" t="s">
        <v>98</v>
      </c>
      <c r="J43" s="63"/>
      <c r="K43" s="64"/>
      <c r="L43" s="64"/>
      <c r="M43" s="65"/>
    </row>
    <row r="44" spans="2:13" ht="13.5" thickBot="1">
      <c r="B44" s="26">
        <v>39</v>
      </c>
      <c r="C44" s="28">
        <v>37620</v>
      </c>
      <c r="D44" s="67"/>
      <c r="E44" s="68"/>
      <c r="F44" s="68"/>
      <c r="G44" s="68"/>
      <c r="H44" s="69"/>
      <c r="I44" s="31" t="s">
        <v>119</v>
      </c>
      <c r="J44" s="63"/>
      <c r="K44" s="64"/>
      <c r="L44" s="64"/>
      <c r="M44" s="65"/>
    </row>
    <row r="45" spans="2:14" ht="13.5" thickBot="1">
      <c r="B45" s="26">
        <v>40</v>
      </c>
      <c r="C45" s="28">
        <v>37623</v>
      </c>
      <c r="D45" s="41" t="s">
        <v>58</v>
      </c>
      <c r="E45" s="48" t="s">
        <v>123</v>
      </c>
      <c r="F45" s="66"/>
      <c r="G45" s="64"/>
      <c r="H45" s="65"/>
      <c r="I45" s="31" t="s">
        <v>60</v>
      </c>
      <c r="J45" s="45" t="s">
        <v>89</v>
      </c>
      <c r="K45" s="63"/>
      <c r="L45" s="64"/>
      <c r="M45" s="65"/>
      <c r="N45">
        <v>7</v>
      </c>
    </row>
    <row r="46" spans="2:13" ht="13.5" thickBot="1">
      <c r="B46" s="26">
        <v>41</v>
      </c>
      <c r="C46" s="28">
        <v>37631</v>
      </c>
      <c r="D46" s="31" t="s">
        <v>130</v>
      </c>
      <c r="E46" s="63"/>
      <c r="F46" s="64"/>
      <c r="G46" s="64"/>
      <c r="H46" s="65"/>
      <c r="I46" s="63"/>
      <c r="J46" s="64"/>
      <c r="K46" s="64"/>
      <c r="L46" s="64"/>
      <c r="M46" s="65"/>
    </row>
    <row r="47" spans="2:13" ht="13.5" thickBot="1">
      <c r="B47" s="26">
        <v>42</v>
      </c>
      <c r="C47" s="28">
        <v>37774</v>
      </c>
      <c r="D47" s="31" t="s">
        <v>131</v>
      </c>
      <c r="E47" s="45" t="s">
        <v>133</v>
      </c>
      <c r="F47" s="63"/>
      <c r="G47" s="64"/>
      <c r="H47" s="65"/>
      <c r="I47" s="45" t="s">
        <v>132</v>
      </c>
      <c r="J47" s="45" t="s">
        <v>123</v>
      </c>
      <c r="K47" s="63"/>
      <c r="L47" s="64"/>
      <c r="M47" s="65"/>
    </row>
    <row r="48" spans="2:13" ht="13.5" thickBot="1">
      <c r="B48" s="26">
        <v>43</v>
      </c>
      <c r="C48" s="28">
        <v>37803</v>
      </c>
      <c r="D48" s="31" t="s">
        <v>118</v>
      </c>
      <c r="E48" s="63"/>
      <c r="F48" s="64"/>
      <c r="G48" s="64"/>
      <c r="H48" s="65"/>
      <c r="I48" s="33" t="s">
        <v>120</v>
      </c>
      <c r="J48" s="63"/>
      <c r="K48" s="64"/>
      <c r="L48" s="64"/>
      <c r="M48" s="65"/>
    </row>
    <row r="49" spans="2:13" ht="13.5" thickBot="1">
      <c r="B49" s="26">
        <v>44</v>
      </c>
      <c r="C49" s="28">
        <v>37826</v>
      </c>
      <c r="D49" s="63"/>
      <c r="E49" s="64"/>
      <c r="F49" s="64"/>
      <c r="G49" s="64"/>
      <c r="H49" s="66"/>
      <c r="I49" s="48" t="s">
        <v>114</v>
      </c>
      <c r="J49" s="66"/>
      <c r="K49" s="64"/>
      <c r="L49" s="64"/>
      <c r="M49" s="65"/>
    </row>
    <row r="50" spans="2:14" ht="13.5" thickBot="1">
      <c r="B50" s="26">
        <v>45</v>
      </c>
      <c r="C50" s="28">
        <v>37837</v>
      </c>
      <c r="D50" s="45" t="s">
        <v>114</v>
      </c>
      <c r="E50" s="63"/>
      <c r="F50" s="64"/>
      <c r="G50" s="64"/>
      <c r="H50" s="66"/>
      <c r="I50" s="66"/>
      <c r="J50" s="66"/>
      <c r="K50" s="66"/>
      <c r="L50" s="66"/>
      <c r="M50" s="70"/>
      <c r="N50" s="16"/>
    </row>
    <row r="51" spans="2:13" ht="13.5" thickBot="1">
      <c r="B51" s="26">
        <v>46</v>
      </c>
      <c r="C51" s="28">
        <v>37970</v>
      </c>
      <c r="D51" s="63"/>
      <c r="E51" s="64"/>
      <c r="F51" s="64"/>
      <c r="G51" s="64"/>
      <c r="H51" s="66"/>
      <c r="I51" s="48" t="s">
        <v>134</v>
      </c>
      <c r="J51" s="66"/>
      <c r="K51" s="66"/>
      <c r="L51" s="66"/>
      <c r="M51" s="65"/>
    </row>
    <row r="52" spans="2:14" ht="13.5" thickBot="1">
      <c r="B52" s="26">
        <v>47</v>
      </c>
      <c r="C52" s="28">
        <v>37988</v>
      </c>
      <c r="D52" s="41" t="s">
        <v>96</v>
      </c>
      <c r="E52" s="48" t="s">
        <v>120</v>
      </c>
      <c r="F52" s="50"/>
      <c r="G52" s="50"/>
      <c r="H52" s="49"/>
      <c r="I52" s="31" t="s">
        <v>114</v>
      </c>
      <c r="J52" s="63"/>
      <c r="K52" s="66"/>
      <c r="L52" s="66"/>
      <c r="M52" s="65"/>
      <c r="N52">
        <v>2</v>
      </c>
    </row>
    <row r="53" spans="2:13" ht="13.5" thickBot="1">
      <c r="B53" s="26">
        <v>48</v>
      </c>
      <c r="C53" s="28">
        <v>38169</v>
      </c>
      <c r="D53" s="31" t="s">
        <v>135</v>
      </c>
      <c r="E53" s="63"/>
      <c r="F53" s="66"/>
      <c r="G53" s="66"/>
      <c r="H53" s="65"/>
      <c r="I53" s="31" t="s">
        <v>133</v>
      </c>
      <c r="J53" s="63"/>
      <c r="K53" s="66"/>
      <c r="L53" s="66"/>
      <c r="M53" s="65"/>
    </row>
    <row r="54" spans="2:14" ht="13.5" thickBot="1">
      <c r="B54" s="26">
        <v>49</v>
      </c>
      <c r="C54" s="28">
        <v>38355</v>
      </c>
      <c r="D54" s="31" t="s">
        <v>133</v>
      </c>
      <c r="E54" s="46" t="s">
        <v>136</v>
      </c>
      <c r="F54" s="51"/>
      <c r="G54" s="51"/>
      <c r="H54" s="49"/>
      <c r="I54" s="31" t="s">
        <v>116</v>
      </c>
      <c r="J54" s="45" t="s">
        <v>117</v>
      </c>
      <c r="K54" s="50"/>
      <c r="L54" s="50"/>
      <c r="M54" s="49"/>
      <c r="N54">
        <v>5</v>
      </c>
    </row>
    <row r="55" spans="2:13" ht="13.5" thickBot="1">
      <c r="B55" s="26">
        <v>50</v>
      </c>
      <c r="C55" s="28">
        <v>38531</v>
      </c>
      <c r="D55" s="63"/>
      <c r="E55" s="64"/>
      <c r="F55" s="64"/>
      <c r="G55" s="64"/>
      <c r="H55" s="65"/>
      <c r="I55" s="31" t="s">
        <v>107</v>
      </c>
      <c r="J55" s="63"/>
      <c r="K55" s="66"/>
      <c r="L55" s="66"/>
      <c r="M55" s="65"/>
    </row>
    <row r="56" spans="2:13" ht="13.5" thickBot="1">
      <c r="B56" s="26">
        <v>51</v>
      </c>
      <c r="C56" s="28">
        <v>38534</v>
      </c>
      <c r="D56" s="41" t="s">
        <v>116</v>
      </c>
      <c r="E56" s="47" t="s">
        <v>138</v>
      </c>
      <c r="F56" s="51"/>
      <c r="G56" s="51"/>
      <c r="H56" s="49"/>
      <c r="I56" s="31" t="s">
        <v>96</v>
      </c>
      <c r="J56" s="45" t="s">
        <v>100</v>
      </c>
      <c r="K56" s="50"/>
      <c r="L56" s="50"/>
      <c r="M56" s="49"/>
    </row>
    <row r="57" spans="2:13" ht="13.5" thickBot="1">
      <c r="B57" s="26">
        <v>52</v>
      </c>
      <c r="C57" s="28">
        <v>38541</v>
      </c>
      <c r="D57" s="31" t="s">
        <v>137</v>
      </c>
      <c r="E57" s="63"/>
      <c r="F57" s="66"/>
      <c r="G57" s="66"/>
      <c r="H57" s="65"/>
      <c r="I57" s="63"/>
      <c r="J57" s="64"/>
      <c r="K57" s="64"/>
      <c r="L57" s="64"/>
      <c r="M57" s="65"/>
    </row>
    <row r="58" spans="2:14" ht="13.5" thickBot="1">
      <c r="B58" s="26">
        <v>53</v>
      </c>
      <c r="C58" s="28">
        <v>38719</v>
      </c>
      <c r="D58" s="31" t="s">
        <v>100</v>
      </c>
      <c r="E58" s="63"/>
      <c r="F58" s="66"/>
      <c r="G58" s="66"/>
      <c r="H58" s="65"/>
      <c r="I58" s="45" t="s">
        <v>118</v>
      </c>
      <c r="J58" s="63"/>
      <c r="K58" s="66"/>
      <c r="L58" s="66"/>
      <c r="M58" s="65"/>
      <c r="N58">
        <v>5</v>
      </c>
    </row>
    <row r="59" spans="2:15" ht="13.5" thickBot="1">
      <c r="B59" s="26">
        <v>54</v>
      </c>
      <c r="C59" s="28">
        <v>38901</v>
      </c>
      <c r="D59" s="31" t="s">
        <v>139</v>
      </c>
      <c r="E59" s="63"/>
      <c r="F59" s="66"/>
      <c r="G59" s="66"/>
      <c r="H59" s="65"/>
      <c r="I59" s="31" t="s">
        <v>100</v>
      </c>
      <c r="J59" s="63"/>
      <c r="K59" s="66"/>
      <c r="L59" s="66"/>
      <c r="M59" s="65"/>
      <c r="O59" s="52"/>
    </row>
    <row r="60" spans="2:13" ht="13.5" thickBot="1">
      <c r="B60" s="26">
        <v>55</v>
      </c>
      <c r="C60" s="28">
        <v>38904</v>
      </c>
      <c r="D60" s="63"/>
      <c r="E60" s="64"/>
      <c r="F60" s="64"/>
      <c r="G60" s="64"/>
      <c r="H60" s="65"/>
      <c r="I60" s="31" t="s">
        <v>128</v>
      </c>
      <c r="J60" s="63"/>
      <c r="K60" s="66"/>
      <c r="L60" s="66"/>
      <c r="M60" s="65"/>
    </row>
    <row r="61" spans="2:13" ht="13.5" thickBot="1">
      <c r="B61" s="26">
        <v>56</v>
      </c>
      <c r="C61" s="28">
        <v>38923</v>
      </c>
      <c r="D61" s="45" t="s">
        <v>118</v>
      </c>
      <c r="E61" s="63"/>
      <c r="F61" s="66"/>
      <c r="G61" s="66"/>
      <c r="H61" s="65"/>
      <c r="I61" s="31" t="s">
        <v>121</v>
      </c>
      <c r="J61" s="46" t="s">
        <v>109</v>
      </c>
      <c r="K61" s="51"/>
      <c r="L61" s="51"/>
      <c r="M61" s="49"/>
    </row>
    <row r="62" spans="2:13" ht="13.5" thickBot="1">
      <c r="B62" s="26">
        <v>57</v>
      </c>
      <c r="C62" s="28">
        <v>38930</v>
      </c>
      <c r="D62" s="31" t="s">
        <v>96</v>
      </c>
      <c r="E62" s="63"/>
      <c r="F62" s="66"/>
      <c r="G62" s="66"/>
      <c r="H62" s="65"/>
      <c r="I62" s="63"/>
      <c r="J62" s="64"/>
      <c r="K62" s="64"/>
      <c r="L62" s="64"/>
      <c r="M62" s="65"/>
    </row>
    <row r="63" spans="2:13" ht="13.5" thickBot="1">
      <c r="B63" s="26">
        <v>58</v>
      </c>
      <c r="C63" s="28">
        <v>38946</v>
      </c>
      <c r="D63" s="31" t="s">
        <v>100</v>
      </c>
      <c r="E63" s="63"/>
      <c r="F63" s="66"/>
      <c r="G63" s="66"/>
      <c r="H63" s="65"/>
      <c r="I63" s="63"/>
      <c r="J63" s="64"/>
      <c r="K63" s="64"/>
      <c r="L63" s="64"/>
      <c r="M63" s="65"/>
    </row>
    <row r="64" spans="2:14" ht="13.5" thickBot="1">
      <c r="B64" s="26">
        <v>59</v>
      </c>
      <c r="C64" s="28">
        <v>39084</v>
      </c>
      <c r="D64" s="31" t="s">
        <v>66</v>
      </c>
      <c r="E64" s="63"/>
      <c r="F64" s="66"/>
      <c r="G64" s="66"/>
      <c r="H64" s="65"/>
      <c r="I64" s="45" t="s">
        <v>120</v>
      </c>
      <c r="J64" s="63"/>
      <c r="K64" s="66"/>
      <c r="L64" s="66"/>
      <c r="M64" s="65"/>
      <c r="N64">
        <v>4</v>
      </c>
    </row>
    <row r="65" spans="2:13" ht="13.5" thickBot="1">
      <c r="B65" s="26">
        <v>60</v>
      </c>
      <c r="C65" s="28">
        <v>39150</v>
      </c>
      <c r="D65" s="63"/>
      <c r="E65" s="64"/>
      <c r="F65" s="64"/>
      <c r="G65" s="64"/>
      <c r="H65" s="65"/>
      <c r="I65" s="31" t="s">
        <v>139</v>
      </c>
      <c r="J65" s="63"/>
      <c r="K65" s="66"/>
      <c r="L65" s="66"/>
      <c r="M65" s="65"/>
    </row>
    <row r="66" spans="2:13" ht="13.5" thickBot="1">
      <c r="B66" s="26">
        <v>61</v>
      </c>
      <c r="C66" s="28">
        <v>39162</v>
      </c>
      <c r="D66" s="45" t="s">
        <v>148</v>
      </c>
      <c r="E66" s="63"/>
      <c r="F66" s="66"/>
      <c r="G66" s="66"/>
      <c r="H66" s="65"/>
      <c r="I66" s="63"/>
      <c r="J66" s="64"/>
      <c r="K66" s="64"/>
      <c r="L66" s="64"/>
      <c r="M66" s="65"/>
    </row>
    <row r="67" spans="2:13" ht="13.5" thickBot="1">
      <c r="B67" s="26">
        <v>62</v>
      </c>
      <c r="C67" s="28">
        <v>39212</v>
      </c>
      <c r="D67" s="31" t="s">
        <v>149</v>
      </c>
      <c r="E67" s="63"/>
      <c r="F67" s="66"/>
      <c r="G67" s="66"/>
      <c r="H67" s="65"/>
      <c r="I67" s="45" t="s">
        <v>148</v>
      </c>
      <c r="J67" s="63"/>
      <c r="K67" s="66"/>
      <c r="L67" s="66"/>
      <c r="M67" s="65"/>
    </row>
    <row r="68" spans="2:13" ht="13.5" thickBot="1">
      <c r="B68" s="26">
        <v>63</v>
      </c>
      <c r="C68" s="28">
        <v>39265</v>
      </c>
      <c r="D68" s="31" t="s">
        <v>150</v>
      </c>
      <c r="E68" s="63"/>
      <c r="F68" s="66"/>
      <c r="G68" s="66"/>
      <c r="H68" s="65"/>
      <c r="I68" s="31" t="s">
        <v>58</v>
      </c>
      <c r="J68" s="63"/>
      <c r="K68" s="66"/>
      <c r="L68" s="66"/>
      <c r="M68" s="65"/>
    </row>
    <row r="69" spans="2:14" ht="13.5" thickBot="1">
      <c r="B69" s="26">
        <v>64</v>
      </c>
      <c r="C69" s="28">
        <v>39449</v>
      </c>
      <c r="D69" s="31" t="s">
        <v>151</v>
      </c>
      <c r="E69" s="45" t="s">
        <v>152</v>
      </c>
      <c r="F69" s="50"/>
      <c r="G69" s="50"/>
      <c r="H69" s="49"/>
      <c r="I69" s="31" t="s">
        <v>137</v>
      </c>
      <c r="J69" s="45" t="s">
        <v>100</v>
      </c>
      <c r="K69" s="50"/>
      <c r="L69" s="50"/>
      <c r="M69" s="49"/>
      <c r="N69">
        <v>6</v>
      </c>
    </row>
    <row r="70" spans="2:13" ht="13.5" thickBot="1">
      <c r="B70" s="26">
        <v>65</v>
      </c>
      <c r="C70" s="28">
        <v>39482</v>
      </c>
      <c r="D70" s="32" t="s">
        <v>155</v>
      </c>
      <c r="E70" s="32" t="s">
        <v>61</v>
      </c>
      <c r="F70" s="51"/>
      <c r="G70" s="51"/>
      <c r="H70" s="49"/>
      <c r="I70" s="31" t="s">
        <v>110</v>
      </c>
      <c r="J70" s="31" t="s">
        <v>66</v>
      </c>
      <c r="K70" s="50"/>
      <c r="L70" s="50"/>
      <c r="M70" s="49"/>
    </row>
    <row r="71" spans="2:13" ht="13.5" thickBot="1">
      <c r="B71" s="26">
        <v>66</v>
      </c>
      <c r="C71" s="28">
        <v>39551</v>
      </c>
      <c r="D71" s="31" t="s">
        <v>156</v>
      </c>
      <c r="E71" s="63"/>
      <c r="F71" s="66"/>
      <c r="G71" s="66"/>
      <c r="H71" s="65"/>
      <c r="I71" s="31" t="s">
        <v>149</v>
      </c>
      <c r="J71" s="63"/>
      <c r="K71" s="66"/>
      <c r="L71" s="66"/>
      <c r="M71" s="65"/>
    </row>
    <row r="72" spans="2:13" ht="13.5" thickBot="1">
      <c r="B72" s="26">
        <v>67</v>
      </c>
      <c r="C72" s="28">
        <v>39580</v>
      </c>
      <c r="D72" s="63"/>
      <c r="E72" s="64"/>
      <c r="F72" s="64"/>
      <c r="G72" s="64"/>
      <c r="H72" s="65"/>
      <c r="I72" s="31" t="s">
        <v>108</v>
      </c>
      <c r="J72" s="63"/>
      <c r="K72" s="66"/>
      <c r="L72" s="66"/>
      <c r="M72" s="65"/>
    </row>
    <row r="73" spans="2:14" ht="13.5" thickBot="1">
      <c r="B73" s="26">
        <v>68</v>
      </c>
      <c r="C73" s="28">
        <v>39630</v>
      </c>
      <c r="D73" s="45" t="s">
        <v>157</v>
      </c>
      <c r="E73" s="63"/>
      <c r="F73" s="66"/>
      <c r="G73" s="66"/>
      <c r="H73" s="65"/>
      <c r="I73" s="63"/>
      <c r="J73" s="64"/>
      <c r="K73" s="64"/>
      <c r="L73" s="64"/>
      <c r="M73" s="65"/>
      <c r="N73">
        <v>2</v>
      </c>
    </row>
    <row r="74" spans="2:13" ht="13.5" thickBot="1">
      <c r="B74" s="26">
        <v>69</v>
      </c>
      <c r="C74" s="28">
        <v>39815</v>
      </c>
      <c r="D74" s="67"/>
      <c r="E74" s="68"/>
      <c r="F74" s="68"/>
      <c r="G74" s="68"/>
      <c r="H74" s="69"/>
      <c r="I74" s="67"/>
      <c r="J74" s="68"/>
      <c r="K74" s="68"/>
      <c r="L74" s="68"/>
      <c r="M74" s="69"/>
    </row>
    <row r="75" spans="2:13" ht="13.5" thickBot="1">
      <c r="B75" s="26">
        <v>70</v>
      </c>
      <c r="C75" s="28">
        <v>39918</v>
      </c>
      <c r="D75" s="63"/>
      <c r="E75" s="64"/>
      <c r="F75" s="64"/>
      <c r="G75" s="64"/>
      <c r="H75" s="65"/>
      <c r="I75" s="45" t="s">
        <v>140</v>
      </c>
      <c r="J75" s="63"/>
      <c r="K75" s="66"/>
      <c r="L75" s="66"/>
      <c r="M75" s="65"/>
    </row>
    <row r="76" spans="2:13" ht="13.5" thickBot="1">
      <c r="B76" s="26">
        <v>71</v>
      </c>
      <c r="C76" s="28">
        <v>39938</v>
      </c>
      <c r="D76" s="45" t="s">
        <v>164</v>
      </c>
      <c r="E76" s="63"/>
      <c r="F76" s="66"/>
      <c r="G76" s="66"/>
      <c r="H76" s="65"/>
      <c r="I76" s="63"/>
      <c r="J76" s="64"/>
      <c r="K76" s="64"/>
      <c r="L76" s="64"/>
      <c r="M76" s="65"/>
    </row>
    <row r="77" spans="2:13" ht="13.5" thickBot="1">
      <c r="B77" s="26">
        <v>72</v>
      </c>
      <c r="C77" s="28">
        <v>39995</v>
      </c>
      <c r="D77" s="67"/>
      <c r="E77" s="68"/>
      <c r="F77" s="68"/>
      <c r="G77" s="68"/>
      <c r="H77" s="69"/>
      <c r="I77" s="67"/>
      <c r="J77" s="68"/>
      <c r="K77" s="68"/>
      <c r="L77" s="68"/>
      <c r="M77" s="69"/>
    </row>
    <row r="78" spans="2:13" ht="13.5" thickBot="1">
      <c r="B78" s="26">
        <v>73</v>
      </c>
      <c r="C78" s="28">
        <v>40154</v>
      </c>
      <c r="D78" s="63"/>
      <c r="E78" s="64"/>
      <c r="F78" s="64"/>
      <c r="G78" s="64"/>
      <c r="H78" s="65"/>
      <c r="I78" s="46" t="s">
        <v>138</v>
      </c>
      <c r="J78" s="63"/>
      <c r="K78" s="66"/>
      <c r="L78" s="66"/>
      <c r="M78" s="65"/>
    </row>
    <row r="79" spans="2:14" ht="13.5" thickBot="1">
      <c r="B79" s="26">
        <v>74</v>
      </c>
      <c r="C79" s="28">
        <v>40182</v>
      </c>
      <c r="D79" s="45" t="s">
        <v>165</v>
      </c>
      <c r="E79" s="63"/>
      <c r="F79" s="66"/>
      <c r="G79" s="66"/>
      <c r="H79" s="65"/>
      <c r="I79" s="63"/>
      <c r="J79" s="64"/>
      <c r="K79" s="64"/>
      <c r="L79" s="64"/>
      <c r="M79" s="65"/>
      <c r="N79">
        <v>1</v>
      </c>
    </row>
    <row r="80" spans="2:13" ht="13.5" thickBot="1">
      <c r="B80" s="26">
        <v>75</v>
      </c>
      <c r="C80" s="28">
        <v>40360</v>
      </c>
      <c r="D80" s="67"/>
      <c r="E80" s="68"/>
      <c r="F80" s="68"/>
      <c r="G80" s="68"/>
      <c r="H80" s="69"/>
      <c r="I80" s="67"/>
      <c r="J80" s="68"/>
      <c r="K80" s="68"/>
      <c r="L80" s="68"/>
      <c r="M80" s="69"/>
    </row>
    <row r="81" spans="2:13" ht="13.5" thickBot="1">
      <c r="B81" s="26">
        <v>76</v>
      </c>
      <c r="C81" s="28">
        <v>40385</v>
      </c>
      <c r="D81" s="45" t="s">
        <v>171</v>
      </c>
      <c r="E81" s="63"/>
      <c r="F81" s="66"/>
      <c r="G81" s="66"/>
      <c r="H81" s="65"/>
      <c r="I81" s="45" t="s">
        <v>165</v>
      </c>
      <c r="J81" s="63"/>
      <c r="K81" s="66"/>
      <c r="L81" s="66"/>
      <c r="M81" s="65"/>
    </row>
    <row r="82" spans="2:14" ht="13.5" thickBot="1">
      <c r="B82" s="26">
        <v>77</v>
      </c>
      <c r="C82" s="28">
        <v>40546</v>
      </c>
      <c r="D82" s="31" t="s">
        <v>107</v>
      </c>
      <c r="E82" s="63"/>
      <c r="F82" s="66"/>
      <c r="G82" s="66"/>
      <c r="H82" s="65"/>
      <c r="I82" s="31" t="s">
        <v>96</v>
      </c>
      <c r="J82" s="63"/>
      <c r="K82" s="66"/>
      <c r="L82" s="66"/>
      <c r="M82" s="65"/>
      <c r="N82">
        <v>4</v>
      </c>
    </row>
    <row r="83" spans="2:13" ht="13.5" thickBot="1">
      <c r="B83" s="26">
        <v>78</v>
      </c>
      <c r="C83" s="28">
        <v>40564</v>
      </c>
      <c r="D83" s="63"/>
      <c r="E83" s="64"/>
      <c r="F83" s="64"/>
      <c r="G83" s="64"/>
      <c r="H83" s="65"/>
      <c r="I83" s="31" t="s">
        <v>129</v>
      </c>
      <c r="J83" s="63"/>
      <c r="K83" s="66"/>
      <c r="L83" s="66"/>
      <c r="M83" s="65"/>
    </row>
    <row r="84" spans="2:13" ht="13.5" thickBot="1">
      <c r="B84" s="26">
        <v>79</v>
      </c>
      <c r="C84" s="28">
        <v>40634</v>
      </c>
      <c r="D84" s="46" t="s">
        <v>183</v>
      </c>
      <c r="E84" s="63"/>
      <c r="F84" s="66"/>
      <c r="G84" s="66"/>
      <c r="H84" s="65"/>
      <c r="I84" s="63"/>
      <c r="J84" s="64"/>
      <c r="K84" s="64"/>
      <c r="L84" s="64"/>
      <c r="M84" s="65"/>
    </row>
    <row r="85" spans="2:13" ht="13.5" thickBot="1">
      <c r="B85" s="26">
        <v>80</v>
      </c>
      <c r="C85" s="28">
        <v>40725</v>
      </c>
      <c r="D85" s="31" t="s">
        <v>229</v>
      </c>
      <c r="E85" s="63"/>
      <c r="F85" s="66"/>
      <c r="G85" s="66"/>
      <c r="H85" s="65"/>
      <c r="I85" s="46" t="s">
        <v>61</v>
      </c>
      <c r="J85" s="63"/>
      <c r="K85" s="66"/>
      <c r="L85" s="66"/>
      <c r="M85" s="65"/>
    </row>
    <row r="86" spans="2:13" ht="13.5" thickBot="1">
      <c r="B86" s="26">
        <v>81</v>
      </c>
      <c r="C86" s="28">
        <v>40725</v>
      </c>
      <c r="D86" s="67"/>
      <c r="E86" s="68"/>
      <c r="F86" s="68"/>
      <c r="G86" s="68"/>
      <c r="H86" s="69"/>
      <c r="I86" s="67"/>
      <c r="J86" s="68"/>
      <c r="K86" s="68"/>
      <c r="L86" s="68"/>
      <c r="M86" s="69"/>
    </row>
    <row r="87" spans="2:13" ht="13.5" thickBot="1">
      <c r="B87" s="26">
        <v>82</v>
      </c>
      <c r="C87" s="28">
        <v>40735</v>
      </c>
      <c r="D87" s="63"/>
      <c r="E87" s="64"/>
      <c r="F87" s="64"/>
      <c r="G87" s="64"/>
      <c r="H87" s="65"/>
      <c r="I87" s="46" t="s">
        <v>155</v>
      </c>
      <c r="J87" s="63"/>
      <c r="K87" s="66"/>
      <c r="L87" s="66"/>
      <c r="M87" s="65"/>
    </row>
    <row r="88" spans="2:13" ht="13.5" thickBot="1">
      <c r="B88" s="26">
        <v>83</v>
      </c>
      <c r="C88" s="28">
        <v>40819</v>
      </c>
      <c r="D88" s="45" t="s">
        <v>180</v>
      </c>
      <c r="E88" s="63"/>
      <c r="F88" s="66"/>
      <c r="G88" s="66"/>
      <c r="H88" s="65"/>
      <c r="I88" s="63"/>
      <c r="J88" s="64"/>
      <c r="K88" s="64"/>
      <c r="L88" s="64"/>
      <c r="M88" s="65"/>
    </row>
    <row r="89" spans="2:14" ht="13.5" thickBot="1">
      <c r="B89" s="26">
        <v>84</v>
      </c>
      <c r="C89" s="28">
        <v>40910</v>
      </c>
      <c r="D89" s="32" t="s">
        <v>182</v>
      </c>
      <c r="E89" s="63"/>
      <c r="F89" s="66"/>
      <c r="G89" s="66"/>
      <c r="H89" s="65"/>
      <c r="I89" s="63"/>
      <c r="J89" s="64"/>
      <c r="K89" s="64"/>
      <c r="L89" s="64"/>
      <c r="M89" s="65"/>
      <c r="N89">
        <v>2</v>
      </c>
    </row>
    <row r="90" spans="2:13" ht="13.5" thickBot="1">
      <c r="B90" s="26">
        <v>85</v>
      </c>
      <c r="C90" s="28">
        <v>41031</v>
      </c>
      <c r="D90" s="63"/>
      <c r="E90" s="64"/>
      <c r="F90" s="64"/>
      <c r="G90" s="64"/>
      <c r="H90" s="65"/>
      <c r="I90" s="45" t="s">
        <v>171</v>
      </c>
      <c r="J90" s="63"/>
      <c r="K90" s="66"/>
      <c r="L90" s="66"/>
      <c r="M90" s="65"/>
    </row>
    <row r="91" spans="2:13" ht="13.5" thickBot="1">
      <c r="B91" s="26">
        <v>86</v>
      </c>
      <c r="C91" s="28">
        <v>41092</v>
      </c>
      <c r="D91" s="67"/>
      <c r="E91" s="68"/>
      <c r="F91" s="68"/>
      <c r="G91" s="68"/>
      <c r="H91" s="69"/>
      <c r="I91" s="67"/>
      <c r="J91" s="68"/>
      <c r="K91" s="68"/>
      <c r="L91" s="68"/>
      <c r="M91" s="69"/>
    </row>
    <row r="92" spans="2:13" ht="13.5" thickBot="1">
      <c r="B92" s="26">
        <v>87</v>
      </c>
      <c r="C92" s="28">
        <v>41183</v>
      </c>
      <c r="D92" s="67"/>
      <c r="E92" s="68"/>
      <c r="F92" s="68"/>
      <c r="G92" s="68"/>
      <c r="H92" s="69"/>
      <c r="I92" s="67"/>
      <c r="J92" s="68"/>
      <c r="K92" s="68"/>
      <c r="L92" s="68"/>
      <c r="M92" s="69"/>
    </row>
    <row r="93" spans="2:13" ht="13.5" thickBot="1">
      <c r="B93" s="26">
        <v>88</v>
      </c>
      <c r="C93" s="28">
        <v>41208</v>
      </c>
      <c r="D93" s="45" t="s">
        <v>230</v>
      </c>
      <c r="E93" s="63"/>
      <c r="F93" s="66"/>
      <c r="G93" s="66"/>
      <c r="H93" s="65"/>
      <c r="I93" s="45" t="s">
        <v>152</v>
      </c>
      <c r="J93" s="63"/>
      <c r="K93" s="66"/>
      <c r="L93" s="66"/>
      <c r="M93" s="65"/>
    </row>
    <row r="94" spans="2:14" ht="13.5" thickBot="1">
      <c r="B94" s="26">
        <v>89</v>
      </c>
      <c r="C94" s="28">
        <v>41276</v>
      </c>
      <c r="D94" s="32" t="s">
        <v>91</v>
      </c>
      <c r="E94" s="63"/>
      <c r="F94" s="66"/>
      <c r="G94" s="66"/>
      <c r="H94" s="65"/>
      <c r="I94" s="31" t="s">
        <v>180</v>
      </c>
      <c r="J94" s="45" t="s">
        <v>124</v>
      </c>
      <c r="K94" s="50"/>
      <c r="L94" s="50"/>
      <c r="M94" s="49"/>
      <c r="N94">
        <v>5</v>
      </c>
    </row>
    <row r="95" spans="2:13" ht="13.5" thickBot="1">
      <c r="B95" s="26">
        <v>90</v>
      </c>
      <c r="C95" s="28">
        <v>41387</v>
      </c>
      <c r="D95" s="31" t="s">
        <v>181</v>
      </c>
      <c r="E95" s="63"/>
      <c r="F95" s="66"/>
      <c r="G95" s="66"/>
      <c r="H95" s="65"/>
      <c r="I95" s="63"/>
      <c r="J95" s="64"/>
      <c r="K95" s="64"/>
      <c r="L95" s="64"/>
      <c r="M95" s="65"/>
    </row>
    <row r="96" spans="2:13" ht="13.5" thickBot="1">
      <c r="B96" s="26">
        <v>91</v>
      </c>
      <c r="C96" s="28">
        <v>41456</v>
      </c>
      <c r="D96" s="31" t="s">
        <v>171</v>
      </c>
      <c r="E96" s="63"/>
      <c r="F96" s="66"/>
      <c r="G96" s="66"/>
      <c r="H96" s="65"/>
      <c r="I96" s="45" t="s">
        <v>230</v>
      </c>
      <c r="J96" s="63"/>
      <c r="K96" s="66"/>
      <c r="L96" s="66"/>
      <c r="M96" s="65"/>
    </row>
    <row r="97" spans="2:13" ht="13.5" thickBot="1">
      <c r="B97" s="53">
        <v>92</v>
      </c>
      <c r="C97" s="54">
        <v>41631</v>
      </c>
      <c r="D97" s="33" t="s">
        <v>180</v>
      </c>
      <c r="E97" s="45" t="s">
        <v>124</v>
      </c>
      <c r="F97" s="50"/>
      <c r="G97" s="50"/>
      <c r="H97" s="49"/>
      <c r="I97" s="31" t="s">
        <v>62</v>
      </c>
      <c r="J97" s="45" t="s">
        <v>179</v>
      </c>
      <c r="K97" s="50"/>
      <c r="L97" s="50"/>
      <c r="M97" s="49"/>
    </row>
    <row r="98" spans="2:14" ht="13.5" thickBot="1">
      <c r="B98" s="48">
        <v>93</v>
      </c>
      <c r="C98" s="59">
        <v>41813</v>
      </c>
      <c r="D98" s="48" t="s">
        <v>230</v>
      </c>
      <c r="E98" s="66"/>
      <c r="F98" s="66"/>
      <c r="G98" s="66"/>
      <c r="H98" s="65"/>
      <c r="I98" s="45" t="s">
        <v>171</v>
      </c>
      <c r="J98" s="63"/>
      <c r="K98" s="66"/>
      <c r="L98" s="66"/>
      <c r="M98" s="65"/>
      <c r="N98">
        <v>2</v>
      </c>
    </row>
    <row r="99" spans="2:14" ht="13.5" thickBot="1">
      <c r="B99" s="48">
        <v>94</v>
      </c>
      <c r="C99" s="61">
        <v>41995</v>
      </c>
      <c r="D99" s="48" t="s">
        <v>179</v>
      </c>
      <c r="E99" s="56"/>
      <c r="F99" s="56"/>
      <c r="G99" s="56"/>
      <c r="H99" s="57"/>
      <c r="I99" s="60" t="s">
        <v>91</v>
      </c>
      <c r="J99" s="58"/>
      <c r="K99" s="56"/>
      <c r="L99" s="56"/>
      <c r="M99" s="57"/>
      <c r="N99" s="55"/>
    </row>
  </sheetData>
  <sheetProtection/>
  <mergeCells count="170">
    <mergeCell ref="E98:H98"/>
    <mergeCell ref="J98:M98"/>
    <mergeCell ref="E93:H93"/>
    <mergeCell ref="J93:M93"/>
    <mergeCell ref="E94:H94"/>
    <mergeCell ref="E95:H95"/>
    <mergeCell ref="I95:M95"/>
    <mergeCell ref="E96:H96"/>
    <mergeCell ref="J96:M96"/>
    <mergeCell ref="D90:H90"/>
    <mergeCell ref="J90:M90"/>
    <mergeCell ref="D91:H91"/>
    <mergeCell ref="I91:M91"/>
    <mergeCell ref="D92:H92"/>
    <mergeCell ref="I92:M92"/>
    <mergeCell ref="D87:H87"/>
    <mergeCell ref="J87:M87"/>
    <mergeCell ref="E88:H88"/>
    <mergeCell ref="I88:M88"/>
    <mergeCell ref="E89:H89"/>
    <mergeCell ref="I89:M89"/>
    <mergeCell ref="E84:H84"/>
    <mergeCell ref="I84:M84"/>
    <mergeCell ref="E85:H85"/>
    <mergeCell ref="J85:M85"/>
    <mergeCell ref="D86:H86"/>
    <mergeCell ref="I86:M86"/>
    <mergeCell ref="E81:H81"/>
    <mergeCell ref="J81:M81"/>
    <mergeCell ref="E82:H82"/>
    <mergeCell ref="J82:M82"/>
    <mergeCell ref="D83:H83"/>
    <mergeCell ref="J83:M83"/>
    <mergeCell ref="D78:H78"/>
    <mergeCell ref="J78:M78"/>
    <mergeCell ref="E79:H79"/>
    <mergeCell ref="I79:M79"/>
    <mergeCell ref="D80:H80"/>
    <mergeCell ref="I80:M80"/>
    <mergeCell ref="D75:H75"/>
    <mergeCell ref="J75:M75"/>
    <mergeCell ref="E76:H76"/>
    <mergeCell ref="I76:M76"/>
    <mergeCell ref="D77:H77"/>
    <mergeCell ref="I77:M77"/>
    <mergeCell ref="D72:H72"/>
    <mergeCell ref="J72:M72"/>
    <mergeCell ref="E73:H73"/>
    <mergeCell ref="I73:M73"/>
    <mergeCell ref="D74:H74"/>
    <mergeCell ref="I74:M74"/>
    <mergeCell ref="E67:H67"/>
    <mergeCell ref="J67:M67"/>
    <mergeCell ref="E68:H68"/>
    <mergeCell ref="J68:M68"/>
    <mergeCell ref="E71:H71"/>
    <mergeCell ref="J71:M71"/>
    <mergeCell ref="E64:H64"/>
    <mergeCell ref="J64:M64"/>
    <mergeCell ref="D65:H65"/>
    <mergeCell ref="J65:M65"/>
    <mergeCell ref="E66:H66"/>
    <mergeCell ref="I66:M66"/>
    <mergeCell ref="D60:H60"/>
    <mergeCell ref="J60:M60"/>
    <mergeCell ref="E61:H61"/>
    <mergeCell ref="E62:H62"/>
    <mergeCell ref="I62:M62"/>
    <mergeCell ref="E63:H63"/>
    <mergeCell ref="I63:M63"/>
    <mergeCell ref="E57:H57"/>
    <mergeCell ref="I57:M57"/>
    <mergeCell ref="E58:H58"/>
    <mergeCell ref="J58:M58"/>
    <mergeCell ref="E59:H59"/>
    <mergeCell ref="J59:M59"/>
    <mergeCell ref="E48:H48"/>
    <mergeCell ref="J48:M48"/>
    <mergeCell ref="J52:M52"/>
    <mergeCell ref="E53:H53"/>
    <mergeCell ref="J53:M53"/>
    <mergeCell ref="D55:H55"/>
    <mergeCell ref="J55:M55"/>
    <mergeCell ref="D41:H41"/>
    <mergeCell ref="J41:M41"/>
    <mergeCell ref="E42:H42"/>
    <mergeCell ref="I42:M42"/>
    <mergeCell ref="D51:H51"/>
    <mergeCell ref="J51:M51"/>
    <mergeCell ref="E46:H46"/>
    <mergeCell ref="I46:M46"/>
    <mergeCell ref="F47:H47"/>
    <mergeCell ref="K47:M47"/>
    <mergeCell ref="D35:H35"/>
    <mergeCell ref="J35:M35"/>
    <mergeCell ref="E36:H36"/>
    <mergeCell ref="I36:M36"/>
    <mergeCell ref="D40:H40"/>
    <mergeCell ref="I40:M40"/>
    <mergeCell ref="F32:H32"/>
    <mergeCell ref="K32:M32"/>
    <mergeCell ref="F33:H33"/>
    <mergeCell ref="K33:M33"/>
    <mergeCell ref="F34:H34"/>
    <mergeCell ref="K34:M34"/>
    <mergeCell ref="E21:H21"/>
    <mergeCell ref="J21:M21"/>
    <mergeCell ref="G22:H22"/>
    <mergeCell ref="L22:M22"/>
    <mergeCell ref="E23:H23"/>
    <mergeCell ref="J23:M23"/>
    <mergeCell ref="E15:H15"/>
    <mergeCell ref="J15:M15"/>
    <mergeCell ref="F16:H16"/>
    <mergeCell ref="K16:M16"/>
    <mergeCell ref="G17:H17"/>
    <mergeCell ref="L17:M17"/>
    <mergeCell ref="E10:H10"/>
    <mergeCell ref="J10:M10"/>
    <mergeCell ref="E13:H13"/>
    <mergeCell ref="J13:M13"/>
    <mergeCell ref="F14:H14"/>
    <mergeCell ref="K14:M14"/>
    <mergeCell ref="B4:C4"/>
    <mergeCell ref="D4:H4"/>
    <mergeCell ref="D5:H5"/>
    <mergeCell ref="I4:M4"/>
    <mergeCell ref="I5:M5"/>
    <mergeCell ref="G6:H6"/>
    <mergeCell ref="L6:M6"/>
    <mergeCell ref="G7:H7"/>
    <mergeCell ref="L7:M7"/>
    <mergeCell ref="D49:H49"/>
    <mergeCell ref="J49:M49"/>
    <mergeCell ref="E50:H50"/>
    <mergeCell ref="I50:M50"/>
    <mergeCell ref="E43:H43"/>
    <mergeCell ref="J43:M43"/>
    <mergeCell ref="D44:H44"/>
    <mergeCell ref="J44:M44"/>
    <mergeCell ref="E37:H37"/>
    <mergeCell ref="J37:M37"/>
    <mergeCell ref="E38:H38"/>
    <mergeCell ref="J38:M38"/>
    <mergeCell ref="G27:H27"/>
    <mergeCell ref="L27:M27"/>
    <mergeCell ref="F28:H28"/>
    <mergeCell ref="K28:M28"/>
    <mergeCell ref="F31:H31"/>
    <mergeCell ref="K31:M31"/>
    <mergeCell ref="D24:H24"/>
    <mergeCell ref="I24:M24"/>
    <mergeCell ref="E25:H25"/>
    <mergeCell ref="J25:M25"/>
    <mergeCell ref="E18:H18"/>
    <mergeCell ref="J18:M18"/>
    <mergeCell ref="D19:H19"/>
    <mergeCell ref="I19:M19"/>
    <mergeCell ref="F20:H20"/>
    <mergeCell ref="K20:M20"/>
    <mergeCell ref="F8:H8"/>
    <mergeCell ref="K8:M8"/>
    <mergeCell ref="F45:H45"/>
    <mergeCell ref="K45:M45"/>
    <mergeCell ref="E39:H39"/>
    <mergeCell ref="J39:M39"/>
    <mergeCell ref="F29:H29"/>
    <mergeCell ref="K29:M29"/>
    <mergeCell ref="F26:H26"/>
    <mergeCell ref="K26:M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pane ySplit="9750" topLeftCell="A34" activePane="topLeft" state="split"/>
      <selection pane="topLeft" activeCell="G8" sqref="G8"/>
      <selection pane="bottomLeft" activeCell="D51" sqref="D51"/>
    </sheetView>
  </sheetViews>
  <sheetFormatPr defaultColWidth="10.140625" defaultRowHeight="12.75"/>
  <cols>
    <col min="1" max="1" width="2.28125" style="1" customWidth="1"/>
    <col min="2" max="2" width="21.28125" style="1" customWidth="1"/>
    <col min="3" max="3" width="5.7109375" style="1" customWidth="1"/>
    <col min="4" max="4" width="21.28125" style="1" customWidth="1"/>
    <col min="5" max="6" width="8.28125" style="1" customWidth="1"/>
    <col min="7" max="7" width="5.7109375" style="1" customWidth="1"/>
    <col min="8" max="8" width="9.00390625" style="10" customWidth="1"/>
    <col min="9" max="9" width="7.421875" style="0" customWidth="1"/>
    <col min="10" max="191" width="10.140625" style="1" bestFit="1" customWidth="1"/>
    <col min="192" max="16384" width="10.140625" style="1" customWidth="1"/>
  </cols>
  <sheetData>
    <row r="1" ht="12" customHeight="1" thickBot="1"/>
    <row r="2" spans="5:8" ht="21" customHeight="1" thickBot="1">
      <c r="E2" s="82" t="s">
        <v>178</v>
      </c>
      <c r="F2" s="83"/>
      <c r="G2" s="91" t="s">
        <v>166</v>
      </c>
      <c r="H2" s="84" t="s">
        <v>5</v>
      </c>
    </row>
    <row r="3" spans="2:8" ht="14.25" thickBot="1">
      <c r="B3" s="13" t="s">
        <v>4</v>
      </c>
      <c r="D3" s="13" t="s">
        <v>173</v>
      </c>
      <c r="E3" s="7" t="s">
        <v>42</v>
      </c>
      <c r="F3" s="9" t="s">
        <v>43</v>
      </c>
      <c r="G3" s="92"/>
      <c r="H3" s="85"/>
    </row>
    <row r="4" ht="9" customHeight="1" thickBot="1"/>
    <row r="5" spans="2:7" ht="13.5" customHeight="1" thickBot="1">
      <c r="B5" s="86" t="s">
        <v>175</v>
      </c>
      <c r="C5" s="87"/>
      <c r="D5" s="88"/>
      <c r="E5" s="8">
        <f>SUM(E6:E12)</f>
        <v>164566.200356278</v>
      </c>
      <c r="F5" s="8">
        <f>SUM(F6:F12)</f>
        <v>143087.958504448</v>
      </c>
      <c r="G5" s="8"/>
    </row>
    <row r="6" spans="1:8" ht="13.5">
      <c r="A6" s="1">
        <v>1</v>
      </c>
      <c r="B6" s="4" t="s">
        <v>31</v>
      </c>
      <c r="C6" s="3"/>
      <c r="D6" s="4" t="s">
        <v>31</v>
      </c>
      <c r="E6" s="2">
        <v>5044.544081528</v>
      </c>
      <c r="F6" s="2">
        <v>5044.544081528</v>
      </c>
      <c r="G6" s="18">
        <v>0.01454015470706894</v>
      </c>
      <c r="H6" s="12"/>
    </row>
    <row r="7" spans="1:8" ht="13.5">
      <c r="A7" s="1">
        <v>2</v>
      </c>
      <c r="B7" s="5" t="s">
        <v>0</v>
      </c>
      <c r="C7" s="3"/>
      <c r="D7" s="5" t="s">
        <v>0</v>
      </c>
      <c r="E7" s="2">
        <v>1836.97720016</v>
      </c>
      <c r="F7" s="2">
        <v>1836.97720016</v>
      </c>
      <c r="G7" s="18">
        <v>0.005294815993677325</v>
      </c>
      <c r="H7" s="12"/>
    </row>
    <row r="8" spans="1:8" ht="13.5">
      <c r="A8" s="1">
        <v>3</v>
      </c>
      <c r="B8" s="5" t="s">
        <v>1</v>
      </c>
      <c r="C8" s="3"/>
      <c r="D8" s="5" t="s">
        <v>1</v>
      </c>
      <c r="E8" s="2">
        <v>6226.1230414500005</v>
      </c>
      <c r="F8" s="2">
        <v>2490.44921658</v>
      </c>
      <c r="G8" s="18">
        <v>0.0071783527537741965</v>
      </c>
      <c r="H8" s="12">
        <v>0.4</v>
      </c>
    </row>
    <row r="9" spans="1:8" ht="13.5">
      <c r="A9" s="1">
        <v>4</v>
      </c>
      <c r="B9" s="5" t="s">
        <v>2</v>
      </c>
      <c r="C9" s="3"/>
      <c r="D9" s="5" t="s">
        <v>2</v>
      </c>
      <c r="E9" s="2">
        <v>19713.9644744</v>
      </c>
      <c r="F9" s="2">
        <v>1971.39644744</v>
      </c>
      <c r="G9" s="18">
        <v>0.00568225965944205</v>
      </c>
      <c r="H9" s="12">
        <v>0.1</v>
      </c>
    </row>
    <row r="10" spans="1:8" ht="13.5">
      <c r="A10" s="1">
        <v>5</v>
      </c>
      <c r="B10" s="5" t="s">
        <v>3</v>
      </c>
      <c r="C10" s="3"/>
      <c r="D10" s="5" t="s">
        <v>3</v>
      </c>
      <c r="E10" s="2">
        <v>30309.200261</v>
      </c>
      <c r="F10" s="2">
        <v>30309.200261</v>
      </c>
      <c r="G10" s="18">
        <v>0.08736180192303632</v>
      </c>
      <c r="H10" s="12"/>
    </row>
    <row r="11" spans="1:8" ht="13.5">
      <c r="A11" s="1">
        <v>6</v>
      </c>
      <c r="B11" s="5" t="s">
        <v>32</v>
      </c>
      <c r="C11" s="3"/>
      <c r="D11" s="5" t="s">
        <v>32</v>
      </c>
      <c r="E11" s="2">
        <v>25125.370068539996</v>
      </c>
      <c r="F11" s="2">
        <v>25125.370068539996</v>
      </c>
      <c r="G11" s="18">
        <v>0.0724201755331421</v>
      </c>
      <c r="H11" s="12"/>
    </row>
    <row r="12" spans="1:8" ht="14.25" thickBot="1">
      <c r="A12" s="1">
        <v>7</v>
      </c>
      <c r="B12" s="6" t="s">
        <v>33</v>
      </c>
      <c r="C12" s="3"/>
      <c r="D12" s="6" t="s">
        <v>33</v>
      </c>
      <c r="E12" s="2">
        <v>76310.02122919999</v>
      </c>
      <c r="F12" s="2">
        <v>76310.02122919999</v>
      </c>
      <c r="G12" s="18">
        <v>0.21995238745860968</v>
      </c>
      <c r="H12" s="12"/>
    </row>
    <row r="13" spans="1:8" ht="14.25" thickBot="1">
      <c r="A13" s="3"/>
      <c r="B13" s="3"/>
      <c r="C13" s="3"/>
      <c r="D13" s="3"/>
      <c r="G13" s="19"/>
      <c r="H13" s="11"/>
    </row>
    <row r="14" spans="2:8" ht="14.25" thickBot="1">
      <c r="B14" s="86" t="s">
        <v>174</v>
      </c>
      <c r="C14" s="89"/>
      <c r="D14" s="90"/>
      <c r="E14" s="8">
        <f>SUM(E15:E22)</f>
        <v>132586.02173906626</v>
      </c>
      <c r="F14" s="8">
        <f>SUM(F15:F22)</f>
        <v>122844.6682504</v>
      </c>
      <c r="G14" s="20"/>
      <c r="H14" s="11"/>
    </row>
    <row r="15" spans="1:8" ht="13.5">
      <c r="A15" s="1">
        <v>1</v>
      </c>
      <c r="B15" s="4" t="s">
        <v>28</v>
      </c>
      <c r="C15" s="3"/>
      <c r="D15" s="4" t="s">
        <v>35</v>
      </c>
      <c r="E15" s="2">
        <v>9784.860240299999</v>
      </c>
      <c r="F15" s="2">
        <v>7827.88819224</v>
      </c>
      <c r="G15" s="18">
        <v>0.02256273381802463</v>
      </c>
      <c r="H15" s="12">
        <v>0.8</v>
      </c>
    </row>
    <row r="16" spans="1:8" ht="12.75" customHeight="1">
      <c r="A16" s="1">
        <v>2</v>
      </c>
      <c r="B16" s="5" t="s">
        <v>26</v>
      </c>
      <c r="C16" s="3"/>
      <c r="D16" s="5" t="s">
        <v>147</v>
      </c>
      <c r="E16" s="2">
        <v>63301.327944799996</v>
      </c>
      <c r="F16" s="2">
        <v>63301.327944799996</v>
      </c>
      <c r="G16" s="18">
        <v>0.18245674665638056</v>
      </c>
      <c r="H16" s="12"/>
    </row>
    <row r="17" spans="1:8" ht="13.5">
      <c r="A17" s="1">
        <v>3</v>
      </c>
      <c r="B17" s="5" t="s">
        <v>24</v>
      </c>
      <c r="C17" s="3"/>
      <c r="D17" s="5" t="s">
        <v>38</v>
      </c>
      <c r="E17" s="2">
        <v>32136.93968746</v>
      </c>
      <c r="F17" s="2">
        <v>32136.93968746</v>
      </c>
      <c r="G17" s="18">
        <v>0.09262999139574839</v>
      </c>
      <c r="H17" s="12"/>
    </row>
    <row r="18" spans="1:9" ht="13.5">
      <c r="A18" s="1">
        <v>4</v>
      </c>
      <c r="B18" s="5" t="s">
        <v>27</v>
      </c>
      <c r="C18" s="3"/>
      <c r="D18" s="5" t="s">
        <v>36</v>
      </c>
      <c r="E18" s="2">
        <v>9766.014902908335</v>
      </c>
      <c r="F18" s="2">
        <v>5859.608941745</v>
      </c>
      <c r="G18" s="18">
        <v>0.016889459019275677</v>
      </c>
      <c r="H18" s="12">
        <v>0.6</v>
      </c>
      <c r="I18" s="15"/>
    </row>
    <row r="19" spans="1:8" ht="13.5">
      <c r="A19" s="1">
        <v>5</v>
      </c>
      <c r="B19" s="5" t="s">
        <v>41</v>
      </c>
      <c r="C19" s="3"/>
      <c r="D19" s="5" t="s">
        <v>19</v>
      </c>
      <c r="E19" s="2">
        <v>3287.4415</v>
      </c>
      <c r="F19" s="2">
        <v>2629.9532</v>
      </c>
      <c r="G19" s="18">
        <v>0.00758045242192989</v>
      </c>
      <c r="H19" s="12">
        <v>0.8</v>
      </c>
    </row>
    <row r="20" spans="1:8" ht="13.5">
      <c r="A20" s="1">
        <v>6</v>
      </c>
      <c r="B20" s="5" t="s">
        <v>34</v>
      </c>
      <c r="C20" s="3"/>
      <c r="D20" s="5" t="s">
        <v>30</v>
      </c>
      <c r="E20" s="2">
        <v>10284.812246718751</v>
      </c>
      <c r="F20" s="2">
        <v>8227.849797375002</v>
      </c>
      <c r="G20" s="18">
        <v>0.023715564187144732</v>
      </c>
      <c r="H20" s="12">
        <v>0.8</v>
      </c>
    </row>
    <row r="21" spans="1:8" ht="13.5">
      <c r="A21" s="1">
        <v>7</v>
      </c>
      <c r="B21" s="5" t="s">
        <v>25</v>
      </c>
      <c r="C21" s="3"/>
      <c r="D21" s="5" t="s">
        <v>37</v>
      </c>
      <c r="E21" s="2">
        <v>2231.6267832625</v>
      </c>
      <c r="F21" s="2">
        <v>1785.3014266100001</v>
      </c>
      <c r="G21" s="18">
        <v>0.005145868193860128</v>
      </c>
      <c r="H21" s="12">
        <v>0.8</v>
      </c>
    </row>
    <row r="22" spans="1:8" ht="14.25" thickBot="1">
      <c r="A22" s="1">
        <v>8</v>
      </c>
      <c r="B22" s="6" t="s">
        <v>46</v>
      </c>
      <c r="C22" s="1"/>
      <c r="D22" s="6" t="s">
        <v>20</v>
      </c>
      <c r="E22" s="2">
        <v>1792.998433616667</v>
      </c>
      <c r="F22" s="2">
        <v>1075.79906017</v>
      </c>
      <c r="G22" s="18">
        <v>0.0031008322091722303</v>
      </c>
      <c r="H22" s="12">
        <v>0.6</v>
      </c>
    </row>
    <row r="23" spans="7:8" ht="14.25" thickBot="1">
      <c r="G23" s="19"/>
      <c r="H23" s="11"/>
    </row>
    <row r="24" spans="1:8" ht="14.25" thickBot="1">
      <c r="A24" s="1"/>
      <c r="B24" s="14" t="s">
        <v>176</v>
      </c>
      <c r="C24" s="1"/>
      <c r="D24" s="14" t="s">
        <v>177</v>
      </c>
      <c r="E24" s="8">
        <f>SUM(E25:E44)</f>
        <v>146819.80397995797</v>
      </c>
      <c r="F24" s="8">
        <f>SUM(F25:F44)</f>
        <v>81006.19082702498</v>
      </c>
      <c r="G24" s="20"/>
      <c r="H24" s="11"/>
    </row>
    <row r="25" spans="1:8" ht="13.5">
      <c r="A25" s="1">
        <v>1</v>
      </c>
      <c r="B25" s="4" t="s">
        <v>6</v>
      </c>
      <c r="C25" s="1"/>
      <c r="D25" s="4" t="s">
        <v>21</v>
      </c>
      <c r="E25" s="2">
        <v>3087.6368104666667</v>
      </c>
      <c r="F25" s="2">
        <v>1852.5820862799999</v>
      </c>
      <c r="G25" s="18">
        <v>0.00533979477762766</v>
      </c>
      <c r="H25" s="12">
        <v>0.6</v>
      </c>
    </row>
    <row r="26" spans="1:8" ht="15" customHeight="1">
      <c r="A26" s="1">
        <v>2</v>
      </c>
      <c r="B26" s="5" t="s">
        <v>8</v>
      </c>
      <c r="C26" s="1"/>
      <c r="D26" s="5" t="s">
        <v>159</v>
      </c>
      <c r="E26" s="2">
        <v>13048.0125695</v>
      </c>
      <c r="F26" s="2">
        <v>5219.205027800001</v>
      </c>
      <c r="G26" s="18">
        <v>0.015043589138215529</v>
      </c>
      <c r="H26" s="12">
        <v>0.4</v>
      </c>
    </row>
    <row r="27" spans="1:8" ht="14.25" customHeight="1">
      <c r="A27" s="1">
        <v>3</v>
      </c>
      <c r="B27" s="5" t="s">
        <v>144</v>
      </c>
      <c r="C27" s="1"/>
      <c r="D27" s="5" t="s">
        <v>160</v>
      </c>
      <c r="E27" s="2">
        <v>2166.87002283</v>
      </c>
      <c r="F27" s="2">
        <v>2166.87002283</v>
      </c>
      <c r="G27" s="18">
        <v>0.006245683426065889</v>
      </c>
      <c r="H27" s="12"/>
    </row>
    <row r="28" spans="1:8" ht="13.5">
      <c r="A28" s="1">
        <v>4</v>
      </c>
      <c r="B28" s="5" t="s">
        <v>145</v>
      </c>
      <c r="C28" s="1"/>
      <c r="D28" s="5" t="s">
        <v>143</v>
      </c>
      <c r="E28" s="2">
        <v>3605.1387694020004</v>
      </c>
      <c r="F28" s="2">
        <v>3605.1387694020004</v>
      </c>
      <c r="G28" s="18">
        <v>0.010391281075232342</v>
      </c>
      <c r="H28" s="12"/>
    </row>
    <row r="29" spans="1:8" ht="13.5">
      <c r="A29" s="1">
        <v>5</v>
      </c>
      <c r="B29" s="5" t="s">
        <v>18</v>
      </c>
      <c r="C29" s="1"/>
      <c r="D29" s="5" t="s">
        <v>169</v>
      </c>
      <c r="E29" s="2">
        <v>39263.1939495</v>
      </c>
      <c r="F29" s="2">
        <v>7852.6387899</v>
      </c>
      <c r="G29" s="18">
        <v>0.022634073767334742</v>
      </c>
      <c r="H29" s="12">
        <v>0.2</v>
      </c>
    </row>
    <row r="30" spans="1:8" ht="13.5">
      <c r="A30" s="1">
        <v>6</v>
      </c>
      <c r="B30" s="5" t="s">
        <v>9</v>
      </c>
      <c r="C30" s="1"/>
      <c r="D30" s="5" t="s">
        <v>142</v>
      </c>
      <c r="E30" s="2">
        <v>3475.9708256</v>
      </c>
      <c r="F30" s="2">
        <v>3475.9708256</v>
      </c>
      <c r="G30" s="18">
        <v>0.010018973517656952</v>
      </c>
      <c r="H30" s="12"/>
    </row>
    <row r="31" spans="1:8" ht="13.5">
      <c r="A31" s="1">
        <v>7</v>
      </c>
      <c r="B31" s="5" t="s">
        <v>7</v>
      </c>
      <c r="C31" s="1"/>
      <c r="D31" s="5" t="s">
        <v>40</v>
      </c>
      <c r="E31" s="2">
        <v>5560.0077329</v>
      </c>
      <c r="F31" s="2">
        <v>5560.0077329</v>
      </c>
      <c r="G31" s="18">
        <v>0.016025902698500762</v>
      </c>
      <c r="H31" s="12"/>
    </row>
    <row r="32" spans="1:8" ht="13.5">
      <c r="A32" s="1">
        <v>8</v>
      </c>
      <c r="B32" s="5" t="s">
        <v>10</v>
      </c>
      <c r="C32" s="1"/>
      <c r="D32" s="5" t="s">
        <v>22</v>
      </c>
      <c r="E32" s="2">
        <v>1291.6965079689999</v>
      </c>
      <c r="F32" s="2">
        <v>1291.6965079689999</v>
      </c>
      <c r="G32" s="18">
        <v>0.003723124777365615</v>
      </c>
      <c r="H32" s="12"/>
    </row>
    <row r="33" spans="1:8" ht="13.5">
      <c r="A33" s="1">
        <v>9</v>
      </c>
      <c r="B33" s="5" t="s">
        <v>11</v>
      </c>
      <c r="C33" s="1"/>
      <c r="D33" s="5" t="s">
        <v>141</v>
      </c>
      <c r="E33" s="2">
        <v>3534.105953664</v>
      </c>
      <c r="F33" s="2">
        <v>3534.105953664</v>
      </c>
      <c r="G33" s="18">
        <v>0.010186539454697944</v>
      </c>
      <c r="H33" s="12"/>
    </row>
    <row r="34" spans="1:8" ht="13.5">
      <c r="A34" s="1">
        <v>10</v>
      </c>
      <c r="B34" s="5" t="s">
        <v>12</v>
      </c>
      <c r="C34" s="1"/>
      <c r="D34" s="5" t="s">
        <v>39</v>
      </c>
      <c r="E34" s="2">
        <v>34912.735704</v>
      </c>
      <c r="F34" s="2">
        <v>20947.641422399996</v>
      </c>
      <c r="G34" s="18">
        <v>0.06037848854274325</v>
      </c>
      <c r="H34" s="12">
        <v>0.6</v>
      </c>
    </row>
    <row r="35" spans="1:8" ht="13.5">
      <c r="A35" s="1">
        <v>11</v>
      </c>
      <c r="B35" s="5" t="s">
        <v>146</v>
      </c>
      <c r="C35" s="1"/>
      <c r="D35" s="5" t="s">
        <v>23</v>
      </c>
      <c r="E35" s="2">
        <v>2050.836074805</v>
      </c>
      <c r="F35" s="2">
        <v>2050.836074805</v>
      </c>
      <c r="G35" s="18">
        <v>0.005911232675257017</v>
      </c>
      <c r="H35" s="12"/>
    </row>
    <row r="36" spans="1:8" ht="13.5">
      <c r="A36" s="1">
        <v>12</v>
      </c>
      <c r="B36" s="5" t="s">
        <v>13</v>
      </c>
      <c r="C36" s="1"/>
      <c r="D36" s="5" t="s">
        <v>158</v>
      </c>
      <c r="E36" s="2">
        <v>2119.9937328375</v>
      </c>
      <c r="F36" s="2">
        <v>1695.99498627</v>
      </c>
      <c r="G36" s="18">
        <v>0.0048884555440953745</v>
      </c>
      <c r="H36" s="12">
        <v>0.8</v>
      </c>
    </row>
    <row r="37" spans="1:8" ht="13.5">
      <c r="A37" s="1">
        <v>13</v>
      </c>
      <c r="B37" s="5" t="s">
        <v>17</v>
      </c>
      <c r="C37" s="1"/>
      <c r="D37" s="5" t="s">
        <v>45</v>
      </c>
      <c r="E37" s="2">
        <v>4570.09695</v>
      </c>
      <c r="F37" s="2">
        <v>4570.09695</v>
      </c>
      <c r="G37" s="18">
        <v>0.013172630787909801</v>
      </c>
      <c r="H37" s="12"/>
    </row>
    <row r="38" spans="1:8" ht="13.5">
      <c r="A38" s="1">
        <v>14</v>
      </c>
      <c r="B38" s="5" t="s">
        <v>14</v>
      </c>
      <c r="C38" s="1"/>
      <c r="D38" s="5" t="s">
        <v>161</v>
      </c>
      <c r="E38" s="2">
        <v>10995.2409347</v>
      </c>
      <c r="F38" s="2">
        <v>2199.04818694</v>
      </c>
      <c r="G38" s="18">
        <v>0.006338432240782785</v>
      </c>
      <c r="H38" s="12">
        <v>0.2</v>
      </c>
    </row>
    <row r="39" spans="1:8" ht="13.5">
      <c r="A39" s="1">
        <v>15</v>
      </c>
      <c r="B39" s="5" t="s">
        <v>15</v>
      </c>
      <c r="C39" s="1"/>
      <c r="D39" s="5" t="s">
        <v>44</v>
      </c>
      <c r="E39" s="2">
        <v>2779.3854013437503</v>
      </c>
      <c r="F39" s="2">
        <v>2223.5083210750004</v>
      </c>
      <c r="G39" s="18">
        <v>0.006408934971798833</v>
      </c>
      <c r="H39" s="12">
        <v>0.8</v>
      </c>
    </row>
    <row r="40" spans="1:8" ht="13.5">
      <c r="A40" s="1">
        <v>16</v>
      </c>
      <c r="B40" s="5" t="s">
        <v>16</v>
      </c>
      <c r="D40" s="5" t="s">
        <v>162</v>
      </c>
      <c r="E40" s="2">
        <v>1565.1254640000002</v>
      </c>
      <c r="F40" s="2">
        <v>1252.1003712000002</v>
      </c>
      <c r="G40" s="18">
        <v>0.003608994749930286</v>
      </c>
      <c r="H40" s="12">
        <v>0.8</v>
      </c>
    </row>
    <row r="41" spans="1:8" ht="13.5">
      <c r="A41" s="1">
        <v>17</v>
      </c>
      <c r="B41" s="5" t="s">
        <v>154</v>
      </c>
      <c r="D41" s="5" t="s">
        <v>153</v>
      </c>
      <c r="E41" s="2">
        <v>1478.7411432299998</v>
      </c>
      <c r="F41" s="2">
        <v>1478.7411432299998</v>
      </c>
      <c r="G41" s="18">
        <v>0.0042622533665637955</v>
      </c>
      <c r="H41" s="12"/>
    </row>
    <row r="42" spans="1:8" ht="13.5">
      <c r="A42" s="1">
        <v>18</v>
      </c>
      <c r="B42" s="5" t="s">
        <v>167</v>
      </c>
      <c r="D42" s="5" t="s">
        <v>163</v>
      </c>
      <c r="E42" s="2">
        <v>2561.99316</v>
      </c>
      <c r="F42" s="2">
        <v>2561.99316</v>
      </c>
      <c r="G42" s="18">
        <v>0.007384567624507467</v>
      </c>
      <c r="H42" s="12"/>
    </row>
    <row r="43" spans="1:9" ht="13.5">
      <c r="A43" s="1">
        <v>19</v>
      </c>
      <c r="B43" s="5" t="s">
        <v>168</v>
      </c>
      <c r="C43" s="3"/>
      <c r="D43" s="5" t="s">
        <v>170</v>
      </c>
      <c r="E43" s="2">
        <v>2327.98338096</v>
      </c>
      <c r="F43" s="2">
        <v>2327.98338096</v>
      </c>
      <c r="G43" s="18">
        <v>0.006710068931420819</v>
      </c>
      <c r="H43" s="12"/>
      <c r="I43" s="16"/>
    </row>
    <row r="44" spans="1:9" ht="14.25" thickBot="1">
      <c r="A44" s="1">
        <v>20</v>
      </c>
      <c r="B44" s="6" t="s">
        <v>29</v>
      </c>
      <c r="C44" s="3"/>
      <c r="D44" s="6" t="s">
        <v>172</v>
      </c>
      <c r="E44" s="2">
        <v>6425.038892250001</v>
      </c>
      <c r="F44" s="2">
        <v>5140.031113800001</v>
      </c>
      <c r="G44" s="18">
        <v>0.014815382002006806</v>
      </c>
      <c r="H44" s="12">
        <v>0.8</v>
      </c>
      <c r="I44" s="16"/>
    </row>
    <row r="45" spans="5:9" s="3" customFormat="1" ht="13.5">
      <c r="E45" s="17">
        <f>E24+E14+E5</f>
        <v>443972.0260753022</v>
      </c>
      <c r="F45" s="17">
        <f>F24+F14+F5</f>
        <v>346938.817581873</v>
      </c>
      <c r="G45" s="22">
        <f>SUM(G6:G44)</f>
        <v>1.0000000000000002</v>
      </c>
      <c r="H45" s="21">
        <f>F45/E45</f>
        <v>0.7814429675869456</v>
      </c>
      <c r="I45" s="16"/>
    </row>
    <row r="46" spans="1:9" s="3" customFormat="1" ht="13.5">
      <c r="A46" s="1"/>
      <c r="B46" s="1"/>
      <c r="C46" s="1"/>
      <c r="D46" s="1"/>
      <c r="E46" s="8">
        <v>443972.02607530204</v>
      </c>
      <c r="F46" s="8">
        <v>346938.817581873</v>
      </c>
      <c r="G46" s="16"/>
      <c r="H46" s="10"/>
      <c r="I46"/>
    </row>
  </sheetData>
  <sheetProtection/>
  <mergeCells count="5">
    <mergeCell ref="E2:F2"/>
    <mergeCell ref="H2:H3"/>
    <mergeCell ref="B5:D5"/>
    <mergeCell ref="B14:D14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K9" sqref="K9"/>
    </sheetView>
  </sheetViews>
  <sheetFormatPr defaultColWidth="10.140625" defaultRowHeight="12.75"/>
  <cols>
    <col min="1" max="1" width="2.28125" style="1" customWidth="1"/>
    <col min="2" max="2" width="22.8515625" style="1" customWidth="1"/>
    <col min="3" max="3" width="5.7109375" style="1" customWidth="1"/>
    <col min="4" max="4" width="22.00390625" style="1" customWidth="1"/>
    <col min="5" max="6" width="8.28125" style="1" customWidth="1"/>
    <col min="7" max="7" width="8.28125" style="1" bestFit="1" customWidth="1"/>
    <col min="8" max="8" width="9.00390625" style="10" customWidth="1"/>
    <col min="9" max="9" width="7.421875" style="0" customWidth="1"/>
    <col min="10" max="10" width="10.140625" style="1" bestFit="1" customWidth="1"/>
    <col min="11" max="11" width="14.8515625" style="1" customWidth="1"/>
    <col min="12" max="12" width="10.140625" style="1" bestFit="1" customWidth="1"/>
    <col min="13" max="13" width="17.28125" style="1" customWidth="1"/>
    <col min="14" max="191" width="10.140625" style="1" bestFit="1" customWidth="1"/>
    <col min="192" max="16384" width="10.140625" style="1" customWidth="1"/>
  </cols>
  <sheetData>
    <row r="1" ht="12" customHeight="1" thickBot="1"/>
    <row r="2" spans="5:8" ht="21" customHeight="1" thickBot="1">
      <c r="E2" s="82" t="s">
        <v>232</v>
      </c>
      <c r="F2" s="83"/>
      <c r="G2" s="91" t="s">
        <v>233</v>
      </c>
      <c r="H2" s="84" t="s">
        <v>5</v>
      </c>
    </row>
    <row r="3" spans="2:8" ht="14.25" thickBot="1">
      <c r="B3" s="13" t="s">
        <v>4</v>
      </c>
      <c r="D3" s="13" t="s">
        <v>234</v>
      </c>
      <c r="E3" s="7" t="s">
        <v>42</v>
      </c>
      <c r="F3" s="9" t="s">
        <v>43</v>
      </c>
      <c r="G3" s="92"/>
      <c r="H3" s="85"/>
    </row>
    <row r="4" ht="9" customHeight="1" thickBot="1"/>
    <row r="5" spans="2:7" ht="13.5" customHeight="1" thickBot="1">
      <c r="B5" s="86" t="s">
        <v>184</v>
      </c>
      <c r="C5" s="87"/>
      <c r="D5" s="88"/>
      <c r="E5" s="8">
        <f>SUM(E6:E12)</f>
        <v>159640.20445216002</v>
      </c>
      <c r="F5" s="8">
        <f>SUM(F6:F12)</f>
        <v>145262.561295542</v>
      </c>
      <c r="G5" s="8"/>
    </row>
    <row r="6" spans="1:10" ht="13.5">
      <c r="A6" s="1">
        <v>1</v>
      </c>
      <c r="B6" s="4" t="s">
        <v>31</v>
      </c>
      <c r="C6" s="3"/>
      <c r="D6" s="4" t="s">
        <v>31</v>
      </c>
      <c r="E6" s="2">
        <v>7688.81445216</v>
      </c>
      <c r="F6" s="2">
        <v>7688.81445216</v>
      </c>
      <c r="G6" s="93">
        <v>1.5601751540143607</v>
      </c>
      <c r="H6" s="94">
        <v>1</v>
      </c>
      <c r="J6" s="94">
        <f>F6/E6</f>
        <v>1</v>
      </c>
    </row>
    <row r="7" spans="1:10" ht="13.5">
      <c r="A7" s="1">
        <v>2</v>
      </c>
      <c r="B7" s="5" t="s">
        <v>0</v>
      </c>
      <c r="C7" s="3"/>
      <c r="D7" s="5" t="s">
        <v>0</v>
      </c>
      <c r="E7" s="2">
        <v>5582.86</v>
      </c>
      <c r="F7" s="2">
        <v>5582.857682494</v>
      </c>
      <c r="G7" s="93">
        <v>1.1328451088032678</v>
      </c>
      <c r="H7" s="94">
        <v>1</v>
      </c>
      <c r="J7" s="94">
        <f aca="true" t="shared" si="0" ref="J7:J12">F7/E7</f>
        <v>0.9999995848891071</v>
      </c>
    </row>
    <row r="8" spans="1:10" ht="13.5">
      <c r="A8" s="1">
        <v>3</v>
      </c>
      <c r="B8" s="5" t="s">
        <v>1</v>
      </c>
      <c r="C8" s="3"/>
      <c r="D8" s="5" t="s">
        <v>1</v>
      </c>
      <c r="E8" s="2">
        <v>9152.43</v>
      </c>
      <c r="F8" s="2">
        <v>5491.459397008</v>
      </c>
      <c r="G8" s="93">
        <v>1.1142990331992833</v>
      </c>
      <c r="H8" s="94">
        <v>0.6</v>
      </c>
      <c r="J8" s="94">
        <f t="shared" si="0"/>
        <v>0.6000001526379334</v>
      </c>
    </row>
    <row r="9" spans="1:10" ht="13.5">
      <c r="A9" s="1">
        <v>4</v>
      </c>
      <c r="B9" s="5" t="s">
        <v>2</v>
      </c>
      <c r="C9" s="3"/>
      <c r="D9" s="5" t="s">
        <v>2</v>
      </c>
      <c r="E9" s="2">
        <v>17861.14</v>
      </c>
      <c r="F9" s="2">
        <v>7144.459288890001</v>
      </c>
      <c r="G9" s="93">
        <v>1.4497173707010054</v>
      </c>
      <c r="H9" s="94">
        <v>0.4</v>
      </c>
      <c r="J9" s="94">
        <f t="shared" si="0"/>
        <v>0.4000001841366229</v>
      </c>
    </row>
    <row r="10" spans="1:10" ht="13.5">
      <c r="A10" s="1">
        <v>5</v>
      </c>
      <c r="B10" s="5" t="s">
        <v>3</v>
      </c>
      <c r="C10" s="3"/>
      <c r="D10" s="5" t="s">
        <v>3</v>
      </c>
      <c r="E10" s="2">
        <v>36906.26</v>
      </c>
      <c r="F10" s="2">
        <v>36906.266291</v>
      </c>
      <c r="G10" s="93">
        <v>7.488831997822507</v>
      </c>
      <c r="H10" s="94">
        <v>1</v>
      </c>
      <c r="J10" s="94">
        <f t="shared" si="0"/>
        <v>1.0000001704588868</v>
      </c>
    </row>
    <row r="11" spans="1:14" ht="13.5">
      <c r="A11" s="1">
        <v>6</v>
      </c>
      <c r="B11" s="5" t="s">
        <v>32</v>
      </c>
      <c r="C11" s="3"/>
      <c r="D11" s="5" t="s">
        <v>32</v>
      </c>
      <c r="E11" s="2">
        <v>22091.36</v>
      </c>
      <c r="F11" s="2">
        <v>22091.336067189997</v>
      </c>
      <c r="G11" s="93">
        <v>4.482661646403577</v>
      </c>
      <c r="H11" s="94">
        <v>1</v>
      </c>
      <c r="J11" s="94">
        <f t="shared" si="0"/>
        <v>0.9999989166438823</v>
      </c>
      <c r="L11" s="95"/>
      <c r="M11" s="96"/>
      <c r="N11" s="96"/>
    </row>
    <row r="12" spans="1:10" ht="14.25" thickBot="1">
      <c r="A12" s="1">
        <v>7</v>
      </c>
      <c r="B12" s="6" t="s">
        <v>33</v>
      </c>
      <c r="C12" s="3"/>
      <c r="D12" s="6" t="s">
        <v>33</v>
      </c>
      <c r="E12" s="2">
        <v>60357.340000000004</v>
      </c>
      <c r="F12" s="2">
        <v>60357.368116800004</v>
      </c>
      <c r="G12" s="93">
        <v>12.247410401622515</v>
      </c>
      <c r="H12" s="94">
        <v>1</v>
      </c>
      <c r="J12" s="94">
        <f t="shared" si="0"/>
        <v>1.0000004658389519</v>
      </c>
    </row>
    <row r="13" spans="1:14" ht="14.25" thickBot="1">
      <c r="A13" s="3"/>
      <c r="B13" s="3"/>
      <c r="C13" s="3"/>
      <c r="D13" s="3"/>
      <c r="E13" s="2"/>
      <c r="G13" s="19"/>
      <c r="H13" s="11"/>
      <c r="J13" s="94"/>
      <c r="L13" s="95"/>
      <c r="M13" s="96"/>
      <c r="N13" s="96"/>
    </row>
    <row r="14" spans="2:14" ht="14.25" thickBot="1">
      <c r="B14" s="86" t="s">
        <v>231</v>
      </c>
      <c r="C14" s="89"/>
      <c r="D14" s="90"/>
      <c r="E14" s="8">
        <f>SUM(E15:E22)</f>
        <v>187412.86093796</v>
      </c>
      <c r="F14" s="8">
        <f>SUM(F15:F22)</f>
        <v>174955.661763516</v>
      </c>
      <c r="G14" s="20"/>
      <c r="H14" s="11"/>
      <c r="J14" s="94"/>
      <c r="L14" s="95"/>
      <c r="M14" s="96"/>
      <c r="N14" s="96"/>
    </row>
    <row r="15" spans="1:14" ht="13.5">
      <c r="A15" s="1">
        <v>1</v>
      </c>
      <c r="B15" s="4" t="s">
        <v>28</v>
      </c>
      <c r="C15" s="3"/>
      <c r="D15" s="4" t="s">
        <v>35</v>
      </c>
      <c r="E15" s="2">
        <v>15365.5</v>
      </c>
      <c r="F15" s="2">
        <v>12292.40620157</v>
      </c>
      <c r="G15" s="93">
        <v>2.4943125963137063</v>
      </c>
      <c r="H15" s="94">
        <v>0.8</v>
      </c>
      <c r="J15" s="94">
        <f>F15/E15</f>
        <v>0.8000004036035274</v>
      </c>
      <c r="L15" s="95"/>
      <c r="M15" s="96"/>
      <c r="N15" s="96"/>
    </row>
    <row r="16" spans="1:14" ht="12.75" customHeight="1">
      <c r="A16" s="1">
        <v>2</v>
      </c>
      <c r="B16" s="5" t="s">
        <v>26</v>
      </c>
      <c r="C16" s="3"/>
      <c r="D16" s="5" t="s">
        <v>147</v>
      </c>
      <c r="E16" s="2">
        <v>84082.25</v>
      </c>
      <c r="F16" s="2">
        <v>84082.30359827999</v>
      </c>
      <c r="G16" s="93">
        <v>17.061553739208232</v>
      </c>
      <c r="H16" s="94">
        <v>1</v>
      </c>
      <c r="J16" s="94">
        <f aca="true" t="shared" si="1" ref="J16:J22">F16/E16</f>
        <v>1.0000006374505914</v>
      </c>
      <c r="L16" s="95"/>
      <c r="M16" s="96"/>
      <c r="N16" s="96"/>
    </row>
    <row r="17" spans="1:14" ht="13.5">
      <c r="A17" s="1">
        <v>3</v>
      </c>
      <c r="B17" s="5" t="s">
        <v>24</v>
      </c>
      <c r="C17" s="3"/>
      <c r="D17" s="5" t="s">
        <v>38</v>
      </c>
      <c r="E17" s="2">
        <v>49605.22284181</v>
      </c>
      <c r="F17" s="2">
        <v>49605.22284181</v>
      </c>
      <c r="G17" s="93">
        <v>10.065639724911794</v>
      </c>
      <c r="H17" s="94">
        <v>1</v>
      </c>
      <c r="J17" s="94">
        <f t="shared" si="1"/>
        <v>1</v>
      </c>
      <c r="L17" s="95"/>
      <c r="M17" s="96"/>
      <c r="N17" s="96"/>
    </row>
    <row r="18" spans="1:14" ht="13.5">
      <c r="A18" s="1">
        <v>4</v>
      </c>
      <c r="B18" s="5" t="s">
        <v>27</v>
      </c>
      <c r="C18" s="3"/>
      <c r="D18" s="5" t="s">
        <v>36</v>
      </c>
      <c r="E18" s="2">
        <v>20268.96</v>
      </c>
      <c r="F18" s="2">
        <v>12161.377569275</v>
      </c>
      <c r="G18" s="93">
        <v>2.4677249321369863</v>
      </c>
      <c r="H18" s="94">
        <v>0.6</v>
      </c>
      <c r="I18" s="15"/>
      <c r="J18" s="94">
        <f t="shared" si="1"/>
        <v>0.6000000774225713</v>
      </c>
      <c r="L18" s="95"/>
      <c r="M18" s="96"/>
      <c r="N18" s="96"/>
    </row>
    <row r="19" spans="1:14" ht="13.5">
      <c r="A19" s="1">
        <v>5</v>
      </c>
      <c r="B19" s="5" t="s">
        <v>41</v>
      </c>
      <c r="C19" s="3"/>
      <c r="D19" s="5" t="s">
        <v>19</v>
      </c>
      <c r="E19" s="2">
        <v>3603.91</v>
      </c>
      <c r="F19" s="2">
        <v>2883.1328616</v>
      </c>
      <c r="G19" s="93">
        <v>0.5850306681710831</v>
      </c>
      <c r="H19" s="94">
        <v>0.8</v>
      </c>
      <c r="J19" s="94">
        <f t="shared" si="1"/>
        <v>0.8000013489793031</v>
      </c>
      <c r="L19" s="95"/>
      <c r="M19" s="96"/>
      <c r="N19" s="96"/>
    </row>
    <row r="20" spans="1:14" ht="13.5">
      <c r="A20" s="1">
        <v>6</v>
      </c>
      <c r="B20" s="5" t="s">
        <v>34</v>
      </c>
      <c r="C20" s="3"/>
      <c r="D20" s="5" t="s">
        <v>30</v>
      </c>
      <c r="E20" s="2">
        <v>9904.06809615</v>
      </c>
      <c r="F20" s="2">
        <v>9904.06809615</v>
      </c>
      <c r="G20" s="93">
        <v>2.0096831655156704</v>
      </c>
      <c r="H20" s="94">
        <v>1</v>
      </c>
      <c r="J20" s="94">
        <f t="shared" si="1"/>
        <v>1</v>
      </c>
      <c r="L20" s="95"/>
      <c r="M20" s="96"/>
      <c r="N20" s="96"/>
    </row>
    <row r="21" spans="1:14" ht="13.5">
      <c r="A21" s="1">
        <v>7</v>
      </c>
      <c r="B21" s="5" t="s">
        <v>25</v>
      </c>
      <c r="C21" s="3"/>
      <c r="D21" s="5" t="s">
        <v>37</v>
      </c>
      <c r="E21" s="2">
        <v>2779</v>
      </c>
      <c r="F21" s="2">
        <v>2223.203535495</v>
      </c>
      <c r="G21" s="93">
        <v>0.45112116308409045</v>
      </c>
      <c r="H21" s="94">
        <v>0.8</v>
      </c>
      <c r="J21" s="94">
        <f t="shared" si="1"/>
        <v>0.8000012722184239</v>
      </c>
      <c r="L21" s="95"/>
      <c r="M21" s="96"/>
      <c r="N21" s="96"/>
    </row>
    <row r="22" spans="1:14" ht="14.25" thickBot="1">
      <c r="A22" s="1">
        <v>8</v>
      </c>
      <c r="B22" s="6" t="s">
        <v>46</v>
      </c>
      <c r="C22" s="1"/>
      <c r="D22" s="6" t="s">
        <v>228</v>
      </c>
      <c r="E22" s="2">
        <v>1803.95</v>
      </c>
      <c r="F22" s="2">
        <v>1803.947059336</v>
      </c>
      <c r="G22" s="93">
        <v>0.36604776960674784</v>
      </c>
      <c r="H22" s="94">
        <v>1</v>
      </c>
      <c r="J22" s="94">
        <f t="shared" si="1"/>
        <v>0.9999983698749965</v>
      </c>
      <c r="L22" s="95"/>
      <c r="M22" s="96"/>
      <c r="N22" s="96"/>
    </row>
    <row r="23" spans="5:14" ht="13.5">
      <c r="E23" s="2"/>
      <c r="G23" s="19"/>
      <c r="H23" s="11"/>
      <c r="J23" s="97"/>
      <c r="L23" s="95"/>
      <c r="M23" s="96"/>
      <c r="N23" s="96"/>
    </row>
    <row r="24" spans="5:14" ht="14.25" thickBot="1">
      <c r="E24" s="2"/>
      <c r="G24" s="19"/>
      <c r="H24" s="11"/>
      <c r="J24" s="97"/>
      <c r="L24" s="95"/>
      <c r="M24" s="96"/>
      <c r="N24" s="96"/>
    </row>
    <row r="25" spans="1:14" ht="14.25" thickBot="1">
      <c r="A25" s="1"/>
      <c r="B25" s="14" t="s">
        <v>192</v>
      </c>
      <c r="C25" s="1"/>
      <c r="D25" s="14" t="s">
        <v>193</v>
      </c>
      <c r="E25" s="8">
        <f>SUM(E26:E45)</f>
        <v>231297.89544735997</v>
      </c>
      <c r="F25" s="8">
        <f>SUM(F26:F45)</f>
        <v>172599.165576861</v>
      </c>
      <c r="G25" s="20"/>
      <c r="H25" s="11"/>
      <c r="J25" s="97"/>
      <c r="L25" s="95"/>
      <c r="M25" s="96"/>
      <c r="N25" s="96"/>
    </row>
    <row r="26" spans="1:14" ht="13.5">
      <c r="A26" s="1">
        <v>1</v>
      </c>
      <c r="B26" s="4" t="s">
        <v>6</v>
      </c>
      <c r="C26" s="1"/>
      <c r="D26" s="25" t="s">
        <v>194</v>
      </c>
      <c r="E26" s="2">
        <v>3199.44</v>
      </c>
      <c r="F26" s="2">
        <v>3199.44139254</v>
      </c>
      <c r="G26" s="93">
        <v>0.649214387786886</v>
      </c>
      <c r="H26" s="94">
        <v>1</v>
      </c>
      <c r="J26" s="94">
        <f>F26/E26</f>
        <v>1.0000004352449179</v>
      </c>
      <c r="L26" s="95"/>
      <c r="M26" s="96"/>
      <c r="N26" s="96"/>
    </row>
    <row r="27" spans="1:14" ht="15" customHeight="1">
      <c r="A27" s="1">
        <v>2</v>
      </c>
      <c r="B27" s="5" t="s">
        <v>8</v>
      </c>
      <c r="C27" s="1"/>
      <c r="D27" s="5" t="s">
        <v>195</v>
      </c>
      <c r="E27" s="2">
        <v>3996.27</v>
      </c>
      <c r="F27" s="2">
        <v>3996.2710850040003</v>
      </c>
      <c r="G27" s="93">
        <v>0.810903019486665</v>
      </c>
      <c r="H27" s="94">
        <v>1</v>
      </c>
      <c r="J27" s="94">
        <f aca="true" t="shared" si="2" ref="J27:J45">F27/E27</f>
        <v>1.0000002715041778</v>
      </c>
      <c r="L27" s="95"/>
      <c r="M27" s="96"/>
      <c r="N27" s="96"/>
    </row>
    <row r="28" spans="1:14" ht="14.25" customHeight="1">
      <c r="A28" s="1">
        <v>3</v>
      </c>
      <c r="B28" s="5" t="s">
        <v>144</v>
      </c>
      <c r="C28" s="1"/>
      <c r="D28" s="5" t="s">
        <v>160</v>
      </c>
      <c r="E28" s="2">
        <v>7499.88</v>
      </c>
      <c r="F28" s="2">
        <v>7499.8844448</v>
      </c>
      <c r="G28" s="93">
        <v>1.5218384370647124</v>
      </c>
      <c r="H28" s="94">
        <v>1</v>
      </c>
      <c r="J28" s="94">
        <f t="shared" si="2"/>
        <v>1.0000005926494824</v>
      </c>
      <c r="L28" s="95"/>
      <c r="M28" s="96"/>
      <c r="N28" s="96"/>
    </row>
    <row r="29" spans="1:14" ht="13.5">
      <c r="A29" s="1">
        <v>4</v>
      </c>
      <c r="B29" s="5" t="s">
        <v>145</v>
      </c>
      <c r="C29" s="1"/>
      <c r="D29" s="5" t="s">
        <v>143</v>
      </c>
      <c r="E29" s="2">
        <v>8785.39</v>
      </c>
      <c r="F29" s="2">
        <v>8785.397520362</v>
      </c>
      <c r="G29" s="93">
        <v>1.782688217369787</v>
      </c>
      <c r="H29" s="94">
        <v>1</v>
      </c>
      <c r="J29" s="94">
        <f t="shared" si="2"/>
        <v>1.0000008560077582</v>
      </c>
      <c r="L29" s="95"/>
      <c r="M29" s="96"/>
      <c r="N29" s="96"/>
    </row>
    <row r="30" spans="1:14" ht="13.5">
      <c r="A30" s="1">
        <v>5</v>
      </c>
      <c r="B30" s="5" t="s">
        <v>18</v>
      </c>
      <c r="C30" s="1"/>
      <c r="D30" s="5" t="s">
        <v>169</v>
      </c>
      <c r="E30" s="2">
        <v>13630</v>
      </c>
      <c r="F30" s="2">
        <v>2725.669091982</v>
      </c>
      <c r="G30" s="93">
        <v>0.5530789202723638</v>
      </c>
      <c r="H30" s="94">
        <v>0.2</v>
      </c>
      <c r="J30" s="94">
        <f t="shared" si="2"/>
        <v>0.1999757220823184</v>
      </c>
      <c r="L30" s="95"/>
      <c r="M30" s="96"/>
      <c r="N30" s="96"/>
    </row>
    <row r="31" spans="1:14" ht="13.5">
      <c r="A31" s="1">
        <v>6</v>
      </c>
      <c r="B31" s="5" t="s">
        <v>9</v>
      </c>
      <c r="C31" s="1"/>
      <c r="D31" s="5" t="s">
        <v>142</v>
      </c>
      <c r="E31" s="2">
        <v>6371.82</v>
      </c>
      <c r="F31" s="2">
        <v>6371.8173994</v>
      </c>
      <c r="G31" s="93">
        <v>1.2929368050580978</v>
      </c>
      <c r="H31" s="94">
        <v>1</v>
      </c>
      <c r="J31" s="94">
        <f t="shared" si="2"/>
        <v>0.9999995918591549</v>
      </c>
      <c r="L31" s="95"/>
      <c r="M31" s="96"/>
      <c r="N31" s="96"/>
    </row>
    <row r="32" spans="1:14" ht="13.5">
      <c r="A32" s="1">
        <v>7</v>
      </c>
      <c r="B32" s="5" t="s">
        <v>7</v>
      </c>
      <c r="C32" s="1"/>
      <c r="D32" s="5" t="s">
        <v>40</v>
      </c>
      <c r="E32" s="2">
        <v>13135.39</v>
      </c>
      <c r="F32" s="2">
        <v>13135.399835690001</v>
      </c>
      <c r="G32" s="93">
        <v>2.6653685804487917</v>
      </c>
      <c r="H32" s="94">
        <v>1</v>
      </c>
      <c r="J32" s="94">
        <f t="shared" si="2"/>
        <v>1.000000748793146</v>
      </c>
      <c r="L32" s="95"/>
      <c r="M32" s="96"/>
      <c r="N32" s="96"/>
    </row>
    <row r="33" spans="1:14" ht="13.5">
      <c r="A33" s="1">
        <v>8</v>
      </c>
      <c r="B33" s="5" t="s">
        <v>10</v>
      </c>
      <c r="C33" s="1"/>
      <c r="D33" s="5" t="s">
        <v>22</v>
      </c>
      <c r="E33" s="2">
        <v>2644.4</v>
      </c>
      <c r="F33" s="2">
        <v>2644.396144103</v>
      </c>
      <c r="G33" s="93">
        <v>0.5365874267185432</v>
      </c>
      <c r="H33" s="94">
        <v>1</v>
      </c>
      <c r="J33" s="94">
        <f t="shared" si="2"/>
        <v>0.9999985418631826</v>
      </c>
      <c r="L33" s="95"/>
      <c r="M33" s="96"/>
      <c r="N33" s="96"/>
    </row>
    <row r="34" spans="1:14" ht="13.5">
      <c r="A34" s="1">
        <v>9</v>
      </c>
      <c r="B34" s="5" t="s">
        <v>11</v>
      </c>
      <c r="C34" s="1"/>
      <c r="D34" s="5" t="s">
        <v>196</v>
      </c>
      <c r="E34" s="2">
        <v>15198.2</v>
      </c>
      <c r="F34" s="2">
        <v>15206.745310442</v>
      </c>
      <c r="G34" s="93">
        <v>3.08567547759082</v>
      </c>
      <c r="H34" s="94">
        <v>1</v>
      </c>
      <c r="J34" s="94">
        <f t="shared" si="2"/>
        <v>1.0005622580596385</v>
      </c>
      <c r="L34" s="95"/>
      <c r="M34" s="96"/>
      <c r="N34" s="96"/>
    </row>
    <row r="35" spans="1:14" ht="13.5">
      <c r="A35" s="1">
        <v>10</v>
      </c>
      <c r="B35" s="5" t="s">
        <v>12</v>
      </c>
      <c r="C35" s="1"/>
      <c r="D35" s="5" t="s">
        <v>39</v>
      </c>
      <c r="E35" s="2">
        <v>80565.44</v>
      </c>
      <c r="F35" s="2">
        <v>48339.27252</v>
      </c>
      <c r="G35" s="93">
        <v>9.80875951918</v>
      </c>
      <c r="H35" s="94">
        <v>0.6</v>
      </c>
      <c r="J35" s="94">
        <f t="shared" si="2"/>
        <v>0.600000105752541</v>
      </c>
      <c r="L35" s="95"/>
      <c r="M35" s="96"/>
      <c r="N35" s="96"/>
    </row>
    <row r="36" spans="1:14" ht="13.5">
      <c r="A36" s="1">
        <v>11</v>
      </c>
      <c r="B36" s="5" t="s">
        <v>146</v>
      </c>
      <c r="C36" s="1"/>
      <c r="D36" s="5" t="s">
        <v>23</v>
      </c>
      <c r="E36" s="2">
        <v>1446.01</v>
      </c>
      <c r="F36" s="2">
        <v>1446.0076685899999</v>
      </c>
      <c r="G36" s="93">
        <v>0.29341652748748154</v>
      </c>
      <c r="H36" s="94">
        <v>1</v>
      </c>
      <c r="J36" s="94">
        <f t="shared" si="2"/>
        <v>0.9999983876944142</v>
      </c>
      <c r="L36" s="95"/>
      <c r="M36" s="96"/>
      <c r="N36" s="96"/>
    </row>
    <row r="37" spans="1:14" ht="13.5">
      <c r="A37" s="1">
        <v>12</v>
      </c>
      <c r="B37" s="5" t="s">
        <v>13</v>
      </c>
      <c r="C37" s="1"/>
      <c r="D37" s="5" t="s">
        <v>158</v>
      </c>
      <c r="E37" s="2">
        <v>2102.54</v>
      </c>
      <c r="F37" s="2">
        <v>1682.03125432</v>
      </c>
      <c r="G37" s="93">
        <v>0.3413092340300196</v>
      </c>
      <c r="H37" s="94">
        <v>0.8</v>
      </c>
      <c r="J37" s="94">
        <f t="shared" si="2"/>
        <v>0.7999996453432515</v>
      </c>
      <c r="L37" s="95"/>
      <c r="M37" s="96"/>
      <c r="N37" s="96"/>
    </row>
    <row r="38" spans="1:14" ht="13.5">
      <c r="A38" s="1">
        <v>13</v>
      </c>
      <c r="B38" s="5" t="s">
        <v>17</v>
      </c>
      <c r="C38" s="1"/>
      <c r="D38" s="5" t="s">
        <v>45</v>
      </c>
      <c r="E38" s="2">
        <v>10005.93</v>
      </c>
      <c r="F38" s="2">
        <v>10005.9219</v>
      </c>
      <c r="G38" s="93">
        <v>2.030350821771048</v>
      </c>
      <c r="H38" s="94">
        <v>1</v>
      </c>
      <c r="J38" s="94">
        <f t="shared" si="2"/>
        <v>0.9999991904800453</v>
      </c>
      <c r="L38" s="95"/>
      <c r="M38" s="96"/>
      <c r="N38" s="96"/>
    </row>
    <row r="39" spans="1:14" ht="13.5">
      <c r="A39" s="1">
        <v>14</v>
      </c>
      <c r="B39" s="5" t="s">
        <v>14</v>
      </c>
      <c r="C39" s="1"/>
      <c r="D39" s="5" t="s">
        <v>199</v>
      </c>
      <c r="E39" s="2">
        <v>22259.75</v>
      </c>
      <c r="F39" s="2">
        <v>13355.851938299998</v>
      </c>
      <c r="G39" s="93">
        <v>2.7101016007710244</v>
      </c>
      <c r="H39" s="94">
        <v>0.6</v>
      </c>
      <c r="J39" s="94">
        <f t="shared" si="2"/>
        <v>0.6000000870764496</v>
      </c>
      <c r="L39" s="95"/>
      <c r="M39" s="96"/>
      <c r="N39" s="96"/>
    </row>
    <row r="40" spans="1:14" ht="13.5">
      <c r="A40" s="1">
        <v>15</v>
      </c>
      <c r="B40" s="5" t="s">
        <v>15</v>
      </c>
      <c r="C40" s="1"/>
      <c r="D40" s="5" t="s">
        <v>197</v>
      </c>
      <c r="E40" s="2">
        <v>4357.4800000000005</v>
      </c>
      <c r="F40" s="2">
        <v>3485.98870011</v>
      </c>
      <c r="G40" s="93">
        <v>0.7073591112032291</v>
      </c>
      <c r="H40" s="94">
        <v>0.8</v>
      </c>
      <c r="J40" s="94">
        <f t="shared" si="2"/>
        <v>0.8000010786303092</v>
      </c>
      <c r="L40" s="95"/>
      <c r="M40" s="96"/>
      <c r="N40" s="96"/>
    </row>
    <row r="41" spans="1:14" ht="13.5">
      <c r="A41" s="1">
        <v>16</v>
      </c>
      <c r="B41" s="5" t="s">
        <v>16</v>
      </c>
      <c r="D41" s="5" t="s">
        <v>162</v>
      </c>
      <c r="E41" s="2">
        <v>1939.43544736</v>
      </c>
      <c r="F41" s="2">
        <v>1939.43544736</v>
      </c>
      <c r="G41" s="93">
        <v>0.3935403847514816</v>
      </c>
      <c r="H41" s="94">
        <v>1</v>
      </c>
      <c r="J41" s="94">
        <f t="shared" si="2"/>
        <v>1</v>
      </c>
      <c r="L41" s="95"/>
      <c r="M41" s="96"/>
      <c r="N41" s="96"/>
    </row>
    <row r="42" spans="1:14" ht="13.5">
      <c r="A42" s="1">
        <v>17</v>
      </c>
      <c r="B42" s="5" t="s">
        <v>154</v>
      </c>
      <c r="D42" s="5" t="s">
        <v>153</v>
      </c>
      <c r="E42" s="2">
        <v>3098.37</v>
      </c>
      <c r="F42" s="2">
        <v>3098.37450169</v>
      </c>
      <c r="G42" s="93">
        <v>0.6287064079183701</v>
      </c>
      <c r="H42" s="94">
        <v>1</v>
      </c>
      <c r="J42" s="94">
        <f t="shared" si="2"/>
        <v>1.0000014529220205</v>
      </c>
      <c r="L42" s="95"/>
      <c r="M42" s="96"/>
      <c r="N42" s="96"/>
    </row>
    <row r="43" spans="1:10" ht="13.5">
      <c r="A43" s="1">
        <v>18</v>
      </c>
      <c r="B43" s="5" t="s">
        <v>167</v>
      </c>
      <c r="D43" s="5" t="s">
        <v>163</v>
      </c>
      <c r="E43" s="2">
        <v>2025.1100000000001</v>
      </c>
      <c r="F43" s="2">
        <v>2025.11208</v>
      </c>
      <c r="G43" s="93">
        <v>0.41092545163744243</v>
      </c>
      <c r="H43" s="94">
        <v>1</v>
      </c>
      <c r="J43" s="94">
        <f t="shared" si="2"/>
        <v>1.0000010271047004</v>
      </c>
    </row>
    <row r="44" spans="1:10" ht="13.5">
      <c r="A44" s="1">
        <v>19</v>
      </c>
      <c r="B44" s="5" t="s">
        <v>168</v>
      </c>
      <c r="C44" s="3"/>
      <c r="D44" s="5" t="s">
        <v>198</v>
      </c>
      <c r="E44" s="2">
        <v>13452.24</v>
      </c>
      <c r="F44" s="2">
        <v>8071.343843168001</v>
      </c>
      <c r="G44" s="93">
        <v>1.6377960740202095</v>
      </c>
      <c r="H44" s="94">
        <v>0.6</v>
      </c>
      <c r="I44" s="16"/>
      <c r="J44" s="94">
        <f t="shared" si="2"/>
        <v>0.59999998834157</v>
      </c>
    </row>
    <row r="45" spans="1:10" ht="14.25" thickBot="1">
      <c r="A45" s="1">
        <v>20</v>
      </c>
      <c r="B45" s="6" t="s">
        <v>29</v>
      </c>
      <c r="C45" s="3"/>
      <c r="D45" s="6" t="s">
        <v>172</v>
      </c>
      <c r="E45" s="2">
        <v>15584.800000000001</v>
      </c>
      <c r="F45" s="2">
        <v>15584.803499</v>
      </c>
      <c r="G45" s="93">
        <v>3.162389123918202</v>
      </c>
      <c r="H45" s="94">
        <v>1</v>
      </c>
      <c r="I45" s="16"/>
      <c r="J45" s="94">
        <f t="shared" si="2"/>
        <v>1.0000002245136286</v>
      </c>
    </row>
    <row r="46" spans="5:9" s="3" customFormat="1" ht="13.5">
      <c r="E46" s="17">
        <f>E25+E14+E5</f>
        <v>578350.96083748</v>
      </c>
      <c r="F46" s="17">
        <f>F25+F14+F5</f>
        <v>492817.388635919</v>
      </c>
      <c r="G46" s="98">
        <f>SUM(G6:G45)</f>
        <v>100.00000000000001</v>
      </c>
      <c r="H46" s="21">
        <f>F46/E46</f>
        <v>0.8521078410975504</v>
      </c>
      <c r="I46" s="16"/>
    </row>
  </sheetData>
  <sheetProtection/>
  <mergeCells count="5">
    <mergeCell ref="E2:F2"/>
    <mergeCell ref="G2:G3"/>
    <mergeCell ref="H2:H3"/>
    <mergeCell ref="B5:D5"/>
    <mergeCell ref="B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G41"/>
  <sheetViews>
    <sheetView zoomScalePageLayoutView="0" workbookViewId="0" topLeftCell="A1">
      <selection activeCell="F8" sqref="F8"/>
    </sheetView>
  </sheetViews>
  <sheetFormatPr defaultColWidth="9.140625" defaultRowHeight="12.75"/>
  <cols>
    <col min="4" max="4" width="57.140625" style="0" bestFit="1" customWidth="1"/>
    <col min="5" max="5" width="9.00390625" style="0" bestFit="1" customWidth="1"/>
  </cols>
  <sheetData>
    <row r="4" spans="4:7" ht="12.75">
      <c r="D4" t="s">
        <v>185</v>
      </c>
      <c r="E4">
        <v>7912.070000000001</v>
      </c>
      <c r="F4">
        <v>589164.45</v>
      </c>
      <c r="G4">
        <f>E4/F4</f>
        <v>0.013429306537419224</v>
      </c>
    </row>
    <row r="5" spans="4:7" ht="12.75">
      <c r="D5" t="s">
        <v>186</v>
      </c>
      <c r="E5">
        <v>5547.8</v>
      </c>
      <c r="F5">
        <v>589164.45</v>
      </c>
      <c r="G5">
        <f aca="true" t="shared" si="0" ref="G5:G10">E5/F5</f>
        <v>0.009416386205922642</v>
      </c>
    </row>
    <row r="6" spans="4:7" ht="12.75">
      <c r="D6" t="s">
        <v>187</v>
      </c>
      <c r="E6">
        <v>9207.86</v>
      </c>
      <c r="F6">
        <v>589164.45</v>
      </c>
      <c r="G6">
        <f t="shared" si="0"/>
        <v>0.015628675491197747</v>
      </c>
    </row>
    <row r="7" spans="4:7" ht="12.75">
      <c r="D7" t="s">
        <v>188</v>
      </c>
      <c r="E7">
        <v>18348.170000000002</v>
      </c>
      <c r="F7">
        <v>589164.45</v>
      </c>
      <c r="G7">
        <f t="shared" si="0"/>
        <v>0.031142697085677868</v>
      </c>
    </row>
    <row r="8" spans="4:7" ht="12.75">
      <c r="D8" s="24" t="s">
        <v>189</v>
      </c>
      <c r="E8">
        <v>37955.32</v>
      </c>
      <c r="F8">
        <v>589164.45</v>
      </c>
      <c r="G8">
        <f t="shared" si="0"/>
        <v>0.06442228481368827</v>
      </c>
    </row>
    <row r="9" spans="4:7" ht="12.75">
      <c r="D9" s="24" t="s">
        <v>190</v>
      </c>
      <c r="E9">
        <v>22764.94</v>
      </c>
      <c r="F9">
        <v>589164.45</v>
      </c>
      <c r="G9">
        <f t="shared" si="0"/>
        <v>0.03863936461203659</v>
      </c>
    </row>
    <row r="10" spans="4:7" ht="12.75">
      <c r="D10" s="23" t="s">
        <v>191</v>
      </c>
      <c r="E10">
        <v>61125.75</v>
      </c>
      <c r="F10">
        <v>589164.45</v>
      </c>
      <c r="G10">
        <f t="shared" si="0"/>
        <v>0.10374989529663578</v>
      </c>
    </row>
    <row r="12" spans="4:7" ht="12.75">
      <c r="D12" t="s">
        <v>200</v>
      </c>
      <c r="E12">
        <v>15626.02</v>
      </c>
      <c r="F12">
        <v>589164.45</v>
      </c>
      <c r="G12">
        <f>E12/F12</f>
        <v>0.026522340239639376</v>
      </c>
    </row>
    <row r="13" spans="4:7" ht="12.75">
      <c r="D13" s="24" t="s">
        <v>201</v>
      </c>
      <c r="E13">
        <v>85910.13</v>
      </c>
      <c r="F13">
        <v>589164.45</v>
      </c>
      <c r="G13">
        <f aca="true" t="shared" si="1" ref="G13:G19">E13/F13</f>
        <v>0.14581689373824236</v>
      </c>
    </row>
    <row r="14" spans="4:7" ht="12.75">
      <c r="D14" s="24" t="s">
        <v>202</v>
      </c>
      <c r="E14">
        <v>50627.25</v>
      </c>
      <c r="F14">
        <v>589164.45</v>
      </c>
      <c r="G14">
        <f t="shared" si="1"/>
        <v>0.08593059204437743</v>
      </c>
    </row>
    <row r="15" spans="4:7" ht="12.75">
      <c r="D15" s="24" t="s">
        <v>203</v>
      </c>
      <c r="E15">
        <v>20399.04</v>
      </c>
      <c r="F15">
        <v>589164.45</v>
      </c>
      <c r="G15">
        <f t="shared" si="1"/>
        <v>0.03462367765061181</v>
      </c>
    </row>
    <row r="16" spans="4:7" ht="12.75">
      <c r="D16" t="s">
        <v>204</v>
      </c>
      <c r="E16">
        <v>3682.36</v>
      </c>
      <c r="F16">
        <v>589164.45</v>
      </c>
      <c r="G16">
        <f t="shared" si="1"/>
        <v>0.006250139498403205</v>
      </c>
    </row>
    <row r="17" spans="4:7" ht="12.75">
      <c r="D17" t="s">
        <v>205</v>
      </c>
      <c r="E17">
        <v>9830.51</v>
      </c>
      <c r="F17">
        <v>589164.45</v>
      </c>
      <c r="G17">
        <f t="shared" si="1"/>
        <v>0.016685511150579438</v>
      </c>
    </row>
    <row r="18" spans="4:7" ht="12.75">
      <c r="D18" t="s">
        <v>206</v>
      </c>
      <c r="E18">
        <v>2855.87</v>
      </c>
      <c r="F18">
        <v>589164.45</v>
      </c>
      <c r="G18">
        <f t="shared" si="1"/>
        <v>0.004847322339289141</v>
      </c>
    </row>
    <row r="19" spans="4:7" ht="12.75">
      <c r="D19" t="s">
        <v>207</v>
      </c>
      <c r="E19">
        <v>1783.8600000000001</v>
      </c>
      <c r="F19">
        <v>589164.45</v>
      </c>
      <c r="G19">
        <f t="shared" si="1"/>
        <v>0.0030277794255916157</v>
      </c>
    </row>
    <row r="21" spans="4:7" ht="12.75">
      <c r="D21" t="s">
        <v>208</v>
      </c>
      <c r="E21">
        <v>3219.9700000000003</v>
      </c>
      <c r="F21">
        <v>589164.45</v>
      </c>
      <c r="G21">
        <f>E21/F21</f>
        <v>0.0054653161778515326</v>
      </c>
    </row>
    <row r="22" spans="4:7" ht="12.75">
      <c r="D22" t="s">
        <v>209</v>
      </c>
      <c r="E22">
        <v>3857.59</v>
      </c>
      <c r="F22">
        <v>589164.45</v>
      </c>
      <c r="G22">
        <f aca="true" t="shared" si="2" ref="G22:G40">E22/F22</f>
        <v>0.006547560702279305</v>
      </c>
    </row>
    <row r="23" spans="4:7" ht="12.75">
      <c r="D23" t="s">
        <v>210</v>
      </c>
      <c r="E23">
        <v>7776.87</v>
      </c>
      <c r="F23">
        <v>589164.45</v>
      </c>
      <c r="G23">
        <f t="shared" si="2"/>
        <v>0.013199829012086524</v>
      </c>
    </row>
    <row r="24" spans="4:7" ht="12.75">
      <c r="D24" t="s">
        <v>211</v>
      </c>
      <c r="E24">
        <v>9042.960000000001</v>
      </c>
      <c r="F24">
        <v>589164.45</v>
      </c>
      <c r="G24">
        <f t="shared" si="2"/>
        <v>0.015348787592326728</v>
      </c>
    </row>
    <row r="25" spans="4:7" ht="12.75">
      <c r="D25" t="s">
        <v>212</v>
      </c>
      <c r="E25">
        <v>14723.73</v>
      </c>
      <c r="F25">
        <v>589164.45</v>
      </c>
      <c r="G25">
        <f t="shared" si="2"/>
        <v>0.02499086630226926</v>
      </c>
    </row>
    <row r="26" spans="4:7" ht="12.75">
      <c r="D26" t="s">
        <v>213</v>
      </c>
      <c r="E26">
        <v>6503.12</v>
      </c>
      <c r="F26">
        <v>589164.45</v>
      </c>
      <c r="G26">
        <f t="shared" si="2"/>
        <v>0.011037868968502767</v>
      </c>
    </row>
    <row r="27" spans="4:7" ht="12.75">
      <c r="D27" t="s">
        <v>214</v>
      </c>
      <c r="E27">
        <v>13566.33</v>
      </c>
      <c r="F27">
        <v>589164.45</v>
      </c>
      <c r="G27">
        <f t="shared" si="2"/>
        <v>0.02302638932135162</v>
      </c>
    </row>
    <row r="28" spans="4:7" ht="12.75">
      <c r="D28" t="s">
        <v>215</v>
      </c>
      <c r="E28">
        <v>2678.19</v>
      </c>
      <c r="F28">
        <v>589164.45</v>
      </c>
      <c r="G28">
        <f t="shared" si="2"/>
        <v>0.0045457427039258735</v>
      </c>
    </row>
    <row r="29" spans="4:7" ht="12.75">
      <c r="D29" t="s">
        <v>216</v>
      </c>
      <c r="E29">
        <v>14812.85</v>
      </c>
      <c r="F29">
        <v>589164.45</v>
      </c>
      <c r="G29">
        <f t="shared" si="2"/>
        <v>0.02514213136926371</v>
      </c>
    </row>
    <row r="30" spans="4:7" ht="12.75">
      <c r="D30" s="24" t="s">
        <v>217</v>
      </c>
      <c r="E30">
        <v>82264</v>
      </c>
      <c r="F30">
        <v>589164.45</v>
      </c>
      <c r="G30">
        <f t="shared" si="2"/>
        <v>0.13962824810628002</v>
      </c>
    </row>
    <row r="31" spans="4:7" ht="12.75">
      <c r="D31" t="s">
        <v>218</v>
      </c>
      <c r="E31">
        <v>1539.56</v>
      </c>
      <c r="F31">
        <v>589164.45</v>
      </c>
      <c r="G31">
        <f t="shared" si="2"/>
        <v>0.0026131244001568665</v>
      </c>
    </row>
    <row r="32" spans="4:7" ht="12.75">
      <c r="D32" t="s">
        <v>219</v>
      </c>
      <c r="E32">
        <v>2125.48</v>
      </c>
      <c r="F32">
        <v>589164.45</v>
      </c>
      <c r="G32">
        <f t="shared" si="2"/>
        <v>0.003607617533610523</v>
      </c>
    </row>
    <row r="33" spans="4:7" ht="12.75">
      <c r="D33" t="s">
        <v>220</v>
      </c>
      <c r="E33">
        <v>10137.130000000001</v>
      </c>
      <c r="F33">
        <v>589164.45</v>
      </c>
      <c r="G33">
        <f t="shared" si="2"/>
        <v>0.017205943094495947</v>
      </c>
    </row>
    <row r="34" spans="4:7" ht="12.75">
      <c r="D34" s="24" t="s">
        <v>221</v>
      </c>
      <c r="E34">
        <v>22282.61</v>
      </c>
      <c r="F34">
        <v>589164.45</v>
      </c>
      <c r="G34">
        <f t="shared" si="2"/>
        <v>0.03782069675113629</v>
      </c>
    </row>
    <row r="35" spans="4:7" ht="12.75">
      <c r="D35" t="s">
        <v>222</v>
      </c>
      <c r="E35">
        <v>4320.86</v>
      </c>
      <c r="F35">
        <v>589164.45</v>
      </c>
      <c r="G35">
        <f t="shared" si="2"/>
        <v>0.007333877663528408</v>
      </c>
    </row>
    <row r="36" spans="4:7" ht="12.75">
      <c r="D36" t="s">
        <v>223</v>
      </c>
      <c r="E36">
        <v>2059.56</v>
      </c>
      <c r="F36">
        <v>589164.45</v>
      </c>
      <c r="G36">
        <f t="shared" si="2"/>
        <v>0.003495730266821089</v>
      </c>
    </row>
    <row r="37" spans="4:7" ht="12.75">
      <c r="D37" t="s">
        <v>224</v>
      </c>
      <c r="E37">
        <v>3105.48</v>
      </c>
      <c r="F37">
        <v>589164.45</v>
      </c>
      <c r="G37">
        <f t="shared" si="2"/>
        <v>0.005270990128477712</v>
      </c>
    </row>
    <row r="38" spans="4:7" ht="12.75">
      <c r="D38" t="s">
        <v>225</v>
      </c>
      <c r="E38">
        <v>2060.61</v>
      </c>
      <c r="F38">
        <v>589164.45</v>
      </c>
      <c r="G38">
        <f t="shared" si="2"/>
        <v>0.003497512451744161</v>
      </c>
    </row>
    <row r="39" spans="4:7" ht="12.75">
      <c r="D39" t="s">
        <v>226</v>
      </c>
      <c r="E39">
        <v>13578.93</v>
      </c>
      <c r="F39">
        <v>589164.45</v>
      </c>
      <c r="G39">
        <f t="shared" si="2"/>
        <v>0.023047775540428486</v>
      </c>
    </row>
    <row r="40" spans="4:7" ht="12.75">
      <c r="D40" t="s">
        <v>227</v>
      </c>
      <c r="E40">
        <v>15931.67</v>
      </c>
      <c r="F40">
        <v>589164.45</v>
      </c>
      <c r="G40">
        <f t="shared" si="2"/>
        <v>0.02704112578415076</v>
      </c>
    </row>
    <row r="41" spans="5:7" ht="12.75">
      <c r="E41">
        <f>SUM(E4:E40)</f>
        <v>589164.45</v>
      </c>
      <c r="G41">
        <f>SUM(G4:G40)</f>
        <v>1.0000000000000002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cp:lastPrinted>2009-01-09T16:18:39Z</cp:lastPrinted>
  <dcterms:created xsi:type="dcterms:W3CDTF">2003-11-04T12:37:10Z</dcterms:created>
  <dcterms:modified xsi:type="dcterms:W3CDTF">2015-02-17T09:10:23Z</dcterms:modified>
  <cp:category/>
  <cp:version/>
  <cp:contentType/>
  <cp:contentStatus/>
</cp:coreProperties>
</file>